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dmulqueen/Downloads/"/>
    </mc:Choice>
  </mc:AlternateContent>
  <xr:revisionPtr revIDLastSave="0" documentId="8_{E3B40F32-53B8-0D42-862D-7F929108F990}" xr6:coauthVersionLast="47" xr6:coauthVersionMax="47" xr10:uidLastSave="{00000000-0000-0000-0000-000000000000}"/>
  <bookViews>
    <workbookView xWindow="-38740" yWindow="-10180" windowWidth="31640" windowHeight="25560" xr2:uid="{F33B4AA3-6ED4-C04F-87F6-C2E1AF69C7EE}"/>
  </bookViews>
  <sheets>
    <sheet name="About" sheetId="3" r:id="rId1"/>
    <sheet name="How_to_Use" sheetId="4" r:id="rId2"/>
    <sheet name="Questionnaire" sheetId="2" r:id="rId3"/>
    <sheet name="Results" sheetId="6" r:id="rId4"/>
    <sheet name="Scoring_Guidance_Defined" sheetId="5" r:id="rId5"/>
    <sheet name="Calculations (DO_NOT_EDIT)" sheetId="1" r:id="rId6"/>
  </sheets>
  <definedNames>
    <definedName name="_xlnm._FilterDatabase" localSheetId="5" hidden="1">'Calculations (DO_NOT_EDIT)'!$A$21:$D$50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4" i="6" l="1"/>
  <c r="J23" i="6"/>
  <c r="J22" i="6"/>
  <c r="J7" i="6"/>
  <c r="J6" i="6"/>
  <c r="J5" i="6"/>
  <c r="J4" i="6"/>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D48" i="1"/>
  <c r="D49" i="1"/>
  <c r="D50" i="1"/>
  <c r="D46" i="1"/>
  <c r="D47" i="1"/>
  <c r="D23" i="1"/>
  <c r="D24" i="1"/>
  <c r="D25" i="1"/>
  <c r="D26" i="1"/>
  <c r="D27" i="1"/>
  <c r="D28" i="1"/>
  <c r="D29" i="1"/>
  <c r="D30" i="1"/>
  <c r="D31" i="1"/>
  <c r="D32" i="1"/>
  <c r="D33" i="1"/>
  <c r="D34" i="1"/>
  <c r="D35" i="1"/>
  <c r="D36" i="1"/>
  <c r="D37" i="1"/>
  <c r="D38" i="1"/>
  <c r="D39" i="1"/>
  <c r="D40" i="1"/>
  <c r="D41" i="1"/>
  <c r="D42" i="1"/>
  <c r="D43" i="1"/>
  <c r="D44" i="1"/>
  <c r="D45" i="1"/>
  <c r="D22" i="1"/>
  <c r="B24" i="2"/>
  <c r="B18" i="1" l="1"/>
  <c r="B13" i="1"/>
  <c r="B14" i="1"/>
  <c r="B12" i="1"/>
  <c r="B19" i="1"/>
  <c r="B17" i="1"/>
  <c r="B11" i="1"/>
  <c r="B8" i="1"/>
  <c r="D19" i="1" l="1"/>
  <c r="E19" i="1" s="1"/>
  <c r="K24" i="6" s="1"/>
  <c r="D14" i="1"/>
  <c r="E14" i="1" s="1"/>
  <c r="K7" i="6" s="1"/>
  <c r="D12" i="1"/>
  <c r="E12" i="1" s="1"/>
  <c r="K5" i="6" s="1"/>
  <c r="D11" i="1"/>
  <c r="E11" i="1" s="1"/>
  <c r="K4" i="6" s="1"/>
  <c r="D18" i="1"/>
  <c r="E18" i="1" s="1"/>
  <c r="K23" i="6" s="1"/>
  <c r="D17" i="1"/>
  <c r="E17" i="1" s="1"/>
  <c r="K22" i="6" s="1"/>
  <c r="D13" i="1"/>
  <c r="E13" i="1" s="1"/>
  <c r="K6" i="6" s="1"/>
</calcChain>
</file>

<file path=xl/sharedStrings.xml><?xml version="1.0" encoding="utf-8"?>
<sst xmlns="http://schemas.openxmlformats.org/spreadsheetml/2006/main" count="186" uniqueCount="98">
  <si>
    <t>Why We Created This</t>
  </si>
  <si>
    <t>Organizations need a way to assess their risk posture quickly and efficiently. We developed this high-level self-assessment to provide a starting point—an easy-to-use tool designed to help you gain a 30,000-foot view of your organization’s cybersecurity maturity. This is the tip of the iceberg, offering a glimpse into your security capabilities and readiness while leaving room for a more comprehensive deep dive when you're ready.</t>
  </si>
  <si>
    <t>How It Works</t>
  </si>
  <si>
    <r>
      <rPr>
        <sz val="12"/>
        <color rgb="FF000000"/>
        <rFont val="Aptos Narrow"/>
        <scheme val="minor"/>
      </rPr>
      <t xml:space="preserve">This streamlined assessment evaluates your organization across four critical categories: </t>
    </r>
    <r>
      <rPr>
        <b/>
        <sz val="12"/>
        <color rgb="FF000000"/>
        <rFont val="Aptos Narrow"/>
        <scheme val="minor"/>
      </rPr>
      <t>Response</t>
    </r>
    <r>
      <rPr>
        <sz val="12"/>
        <color rgb="FF000000"/>
        <rFont val="Aptos Narrow"/>
        <scheme val="minor"/>
      </rPr>
      <t xml:space="preserve">, </t>
    </r>
    <r>
      <rPr>
        <b/>
        <sz val="12"/>
        <color rgb="FF000000"/>
        <rFont val="Aptos Narrow"/>
        <scheme val="minor"/>
      </rPr>
      <t>Governance</t>
    </r>
    <r>
      <rPr>
        <sz val="12"/>
        <color rgb="FF000000"/>
        <rFont val="Aptos Narrow"/>
        <scheme val="minor"/>
      </rPr>
      <t xml:space="preserve">, </t>
    </r>
    <r>
      <rPr>
        <b/>
        <sz val="12"/>
        <color rgb="FF000000"/>
        <rFont val="Aptos Narrow"/>
        <scheme val="minor"/>
      </rPr>
      <t>Architecture</t>
    </r>
    <r>
      <rPr>
        <sz val="12"/>
        <color rgb="FF000000"/>
        <rFont val="Aptos Narrow"/>
        <scheme val="minor"/>
      </rPr>
      <t xml:space="preserve">, and Risk. These categories encompass key elements of cybersecurity, from how you respond to incidents, to the policies and processes guiding decision-making, to the design and resilience of your systems, and how you manage and mitigate risks.
Once evaluated, results are then bucketed into three focus groups—People, Process, and Technology—to provide a clearer understanding of where your organization excels and where additional focus is needed:
</t>
    </r>
    <r>
      <rPr>
        <b/>
        <u/>
        <sz val="12"/>
        <color rgb="FF000000"/>
        <rFont val="Aptos Narrow"/>
        <scheme val="minor"/>
      </rPr>
      <t>People</t>
    </r>
    <r>
      <rPr>
        <sz val="12"/>
        <color rgb="FF000000"/>
        <rFont val="Aptos Narrow"/>
        <scheme val="minor"/>
      </rPr>
      <t xml:space="preserve">: The skills, expertise, and awareness of your team members.
</t>
    </r>
    <r>
      <rPr>
        <b/>
        <u/>
        <sz val="12"/>
        <color rgb="FF000000"/>
        <rFont val="Aptos Narrow"/>
        <scheme val="minor"/>
      </rPr>
      <t>Process</t>
    </r>
    <r>
      <rPr>
        <sz val="12"/>
        <color rgb="FF000000"/>
        <rFont val="Aptos Narrow"/>
        <scheme val="minor"/>
      </rPr>
      <t xml:space="preserve">: The policies, workflows, and governance structures in place to guide cybersecurity efforts.
</t>
    </r>
    <r>
      <rPr>
        <b/>
        <u/>
        <sz val="12"/>
        <color rgb="FF000000"/>
        <rFont val="Aptos Narrow"/>
        <scheme val="minor"/>
      </rPr>
      <t>Technology</t>
    </r>
    <r>
      <rPr>
        <sz val="12"/>
        <color rgb="FF000000"/>
        <rFont val="Aptos Narrow"/>
        <scheme val="minor"/>
      </rPr>
      <t>: The tools, infrastructure, and systems used to safeguard your organization against threats.
This layered approach ensures that you not only gain insights into the specific areas of your cybersecurity strategy but also understand how they align across these foundational focus areas.
While this assessment is comprised of 29 questions and offers a high-level overview, it’s not intended to replace an in-depth analysis. For organizations ready to dive deeper, we offer a more robust, 200-question assessment that provides detailed insights and actionable recommendations tailored to your needs.</t>
    </r>
  </si>
  <si>
    <t>What It Is (and What It Isn’t)</t>
  </si>
  <si>
    <t>This self-assessment is a high-level, non-comprehensive tool designed for independent use. It’s perfect for gaining an initial understanding of your security posture, but it’s not intended to replace an in-depth evaluation. For organizations ready to dive deeper, we offer a much more robust 200-question assessment that provides a detailed analysis and actionable recommendations.</t>
  </si>
  <si>
    <t>By starting with this quick, high-level assessment, you can identify gaps, highlight areas of improvement, and chart a course toward deeper discovery and enhanced resilience with our full suite of services.</t>
  </si>
  <si>
    <t>How to use Legato Security's Free Assessment tool</t>
  </si>
  <si>
    <t>Once you've completed your questions, see the Results tab for a visual representation</t>
  </si>
  <si>
    <t>Please note that this is not a comprehensive assessment and is built to provide an initial understanding of your security posture. For a deeper dive, please contact us at www.legatosecurity.com/contact-us to explore our 200+ question security assessment</t>
  </si>
  <si>
    <t>Score</t>
  </si>
  <si>
    <t>Response</t>
  </si>
  <si>
    <t>0-34</t>
  </si>
  <si>
    <t>Needs Improvement</t>
  </si>
  <si>
    <t>35-49</t>
  </si>
  <si>
    <t>Moderate-Low</t>
  </si>
  <si>
    <t>50-69</t>
  </si>
  <si>
    <t>Moderate</t>
  </si>
  <si>
    <t>70-89</t>
  </si>
  <si>
    <t>Moderate-High</t>
  </si>
  <si>
    <t>90-100</t>
  </si>
  <si>
    <t>High</t>
  </si>
  <si>
    <t>Scoring Guidance</t>
  </si>
  <si>
    <t>Questions</t>
  </si>
  <si>
    <t>Assessment Overview</t>
  </si>
  <si>
    <t>Category</t>
  </si>
  <si>
    <t>Rating</t>
  </si>
  <si>
    <t>Type</t>
  </si>
  <si>
    <t>If you have questions about your results or would like to dig deeper, please contact us at legatosecurity.com</t>
  </si>
  <si>
    <t>Category: Response</t>
  </si>
  <si>
    <t>Description</t>
  </si>
  <si>
    <t>No documented incident response plan exists, and teams do not have a consistent practice to address incidents.</t>
  </si>
  <si>
    <t>Teams follow a general but informal practice for incident response without a formalized plan.</t>
  </si>
  <si>
    <t>A documented incident response plan exists, but it is inconsistently enforced across the organization.</t>
  </si>
  <si>
    <t>The documented incident response plan is universally enforced but lacks regular validation, such as testing or audits.</t>
  </si>
  <si>
    <t>The incident response plan is documented, enforced, and regularly validated through simulations, audits, or reviews.</t>
  </si>
  <si>
    <t>Category: Governance</t>
  </si>
  <si>
    <t>No formal cybersecurity governance policies are documented or followed.</t>
  </si>
  <si>
    <t>Teams have informal governance practices but lack a documented policy.</t>
  </si>
  <si>
    <t>Governance policies are documented but inconsistently enforced across teams or departments.</t>
  </si>
  <si>
    <t>Governance policies are universally enforced but are not regularly reviewed or validated.</t>
  </si>
  <si>
    <t>Governance policies are documented, enforced, and regularly validated to ensure alignment with organizational goals and evolving threats.</t>
  </si>
  <si>
    <t>Category: Architecture</t>
  </si>
  <si>
    <t>No formal security architecture is documented, and teams lack consistent practices.</t>
  </si>
  <si>
    <t>Teams follow ad hoc or informal practices to implement security without a documented architecture.</t>
  </si>
  <si>
    <t>Security architecture is documented but not universally enforced across all systems.</t>
  </si>
  <si>
    <t>Security architecture is documented and enforced but not regularly validated or updated.</t>
  </si>
  <si>
    <t>Security architecture is documented, universally enforced, and validated through audits, threat modeling, or penetration testing.</t>
  </si>
  <si>
    <t>Category: Risk</t>
  </si>
  <si>
    <t>No documented risk management framework exists, and teams do not follow consistent practices.</t>
  </si>
  <si>
    <t>Teams follow informal practices to identify or address risks without documentation.</t>
  </si>
  <si>
    <t>A risk management framework is documented but not consistently enforced organization-wide.</t>
  </si>
  <si>
    <t>The risk management framework is documented and enforced but not regularly validated through audits or updates.</t>
  </si>
  <si>
    <t>The risk management framework is documented, enforced, and regularly validated to adapt to new threats and technologies.</t>
  </si>
  <si>
    <t>Complete</t>
  </si>
  <si>
    <t>Raw Score</t>
  </si>
  <si>
    <t>Total</t>
  </si>
  <si>
    <t>Percentage</t>
  </si>
  <si>
    <t>Qualitative Response</t>
  </si>
  <si>
    <t>Governance</t>
  </si>
  <si>
    <t>Architecture</t>
  </si>
  <si>
    <t>Risk</t>
  </si>
  <si>
    <t>Focus</t>
  </si>
  <si>
    <t>People</t>
  </si>
  <si>
    <t>Process</t>
  </si>
  <si>
    <t>Technology</t>
  </si>
  <si>
    <t>Question</t>
  </si>
  <si>
    <t>Are  Roles and Responsibilities  defined to support incident response efforts?</t>
  </si>
  <si>
    <t>Are Roles and Responsibilities documented to support crisis communications?</t>
  </si>
  <si>
    <t>Do you have a documented incident response plan that provides guidance to prepare, identify, contain, eradicate, recover, and learn from an incident?</t>
  </si>
  <si>
    <t>Have you developed crisis communication templates for internal and external use?</t>
  </si>
  <si>
    <t>Have you documented response playbooks that support incident response efforts?</t>
  </si>
  <si>
    <t>Are security events for the network, endpoints, and  authentication actions alerted on?</t>
  </si>
  <si>
    <t>Are critical systems and  data sets  backed up?</t>
  </si>
  <si>
    <t>Does the organization have senior executive representation for security (CISO, CIO, etc.)</t>
  </si>
  <si>
    <t>Is your organizational structure  documented or diagramed?</t>
  </si>
  <si>
    <t>Is regulatory  compliance or recommended best practices a factor in security initiative decisions?</t>
  </si>
  <si>
    <t>Are security program  goals, metrics, and success criterion documented?</t>
  </si>
  <si>
    <t>Is a compliance or control standards monitoring platform used by the organization?</t>
  </si>
  <si>
    <t>Do you leverage a platform to conduct security training for employees?</t>
  </si>
  <si>
    <t>Are roles and responsibilities defined for maintaining systems and applications?</t>
  </si>
  <si>
    <t>Are roles and responsibilities documented to maintain user identities and access controls?</t>
  </si>
  <si>
    <t>Does the organization have an up-to-date network diagram?</t>
  </si>
  <si>
    <t>Is guidance provided to provision, maintain, and decommission assets?</t>
  </si>
  <si>
    <t>Are network control standards defined and implemented companywide?</t>
  </si>
  <si>
    <t>Is an EDR solution deployed companywide?</t>
  </si>
  <si>
    <t>Is a mobile device management platform used to track and enforce policies for endpoints?</t>
  </si>
  <si>
    <t>Are roles and responsibilities defined to support a risk advisory board?</t>
  </si>
  <si>
    <t>Is an up-to-date business impact assessment documented?</t>
  </si>
  <si>
    <t>Is a risk register maintained and regularly assessed?</t>
  </si>
  <si>
    <t>Is guidance provided to communicate and address risk's and vulnerabilities?</t>
  </si>
  <si>
    <t>Do you conduct a penetration test at least annually?</t>
  </si>
  <si>
    <t>Do you test your incident response and business continuity plans at least annually?</t>
  </si>
  <si>
    <t>Do you update a risk advisory board quarterly?</t>
  </si>
  <si>
    <t>Do you have an attack surface management platform</t>
  </si>
  <si>
    <t>Do you have a vulnerability management platform</t>
  </si>
  <si>
    <t>Review each question and answer according based on the visual chart in the Questionnaire tab</t>
  </si>
  <si>
    <t>If you are unsure of an answer, or need more information, please see the "Scoring Guidance Defined" tab for more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</si>
</sst>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Aptos Narrow"/>
      <family val="2"/>
      <scheme val="minor"/>
    </font>
    <font>
      <b/>
      <sz val="20"/>
      <color theme="0"/>
      <name val="Aptos Narrow"/>
      <scheme val="minor"/>
    </font>
    <font>
      <u/>
      <sz val="12"/>
      <color theme="10"/>
      <name val="Aptos Narrow"/>
      <family val="2"/>
      <scheme val="minor"/>
    </font>
    <font>
      <b/>
      <sz val="20"/>
      <color theme="0"/>
      <name val="Aptos Narrow"/>
      <family val="2"/>
      <scheme val="minor"/>
    </font>
    <font>
      <sz val="12"/>
      <color rgb="FF000000"/>
      <name val="Aptos Narrow"/>
      <scheme val="minor"/>
    </font>
    <font>
      <b/>
      <sz val="12"/>
      <color rgb="FF000000"/>
      <name val="Aptos Narrow"/>
      <scheme val="minor"/>
    </font>
    <font>
      <b/>
      <u/>
      <sz val="12"/>
      <color rgb="FF000000"/>
      <name val="Aptos Narrow"/>
      <scheme val="minor"/>
    </font>
    <font>
      <sz val="20"/>
      <color theme="0"/>
      <name val="Aptos Narrow"/>
      <family val="2"/>
      <scheme val="minor"/>
    </font>
    <font>
      <b/>
      <sz val="12"/>
      <color theme="1"/>
      <name val="Aptos Narrow"/>
      <family val="2"/>
      <scheme val="minor"/>
    </font>
    <font>
      <i/>
      <u/>
      <sz val="12"/>
      <color theme="1"/>
      <name val="Aptos Narrow"/>
      <family val="2"/>
      <scheme val="minor"/>
    </font>
    <font>
      <u/>
      <sz val="20"/>
      <color theme="10"/>
      <name val="Aptos Narrow"/>
      <family val="2"/>
      <scheme val="minor"/>
    </font>
  </fonts>
  <fills count="4">
    <fill>
      <patternFill patternType="none"/>
    </fill>
    <fill>
      <patternFill patternType="gray125"/>
    </fill>
    <fill>
      <patternFill patternType="solid">
        <fgColor theme="3"/>
        <bgColor indexed="64"/>
      </patternFill>
    </fill>
    <fill>
      <patternFill patternType="solid">
        <fgColor theme="0"/>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indexed="64"/>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s>
  <cellStyleXfs count="2">
    <xf numFmtId="0" fontId="0" fillId="0" borderId="0"/>
    <xf numFmtId="0" fontId="2" fillId="0" borderId="0" applyNumberFormat="0" applyFill="0" applyBorder="0" applyAlignment="0" applyProtection="0"/>
  </cellStyleXfs>
  <cellXfs count="49">
    <xf numFmtId="0" fontId="0" fillId="0" borderId="0" xfId="0"/>
    <xf numFmtId="0" fontId="1" fillId="2" borderId="1" xfId="0" applyFont="1" applyFill="1" applyBorder="1"/>
    <xf numFmtId="0" fontId="1" fillId="2" borderId="2" xfId="0" applyFont="1" applyFill="1" applyBorder="1"/>
    <xf numFmtId="0" fontId="1" fillId="2" borderId="3" xfId="0" applyFont="1" applyFill="1"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1" fillId="2" borderId="9" xfId="0" applyFont="1" applyFill="1" applyBorder="1"/>
    <xf numFmtId="0" fontId="0" fillId="0" borderId="10" xfId="0" applyBorder="1"/>
    <xf numFmtId="0" fontId="3" fillId="2" borderId="11" xfId="0" applyFont="1" applyFill="1" applyBorder="1"/>
    <xf numFmtId="0" fontId="0" fillId="3" borderId="0" xfId="0" applyFill="1"/>
    <xf numFmtId="0" fontId="0" fillId="3" borderId="12" xfId="0" applyFill="1" applyBorder="1" applyAlignment="1">
      <alignment wrapText="1"/>
    </xf>
    <xf numFmtId="0" fontId="0" fillId="3" borderId="12" xfId="0" applyFill="1" applyBorder="1"/>
    <xf numFmtId="0" fontId="3" fillId="2" borderId="12" xfId="0" applyFont="1" applyFill="1" applyBorder="1"/>
    <xf numFmtId="0" fontId="4" fillId="3" borderId="12" xfId="0" applyFont="1" applyFill="1" applyBorder="1" applyAlignment="1">
      <alignment wrapText="1"/>
    </xf>
    <xf numFmtId="0" fontId="0" fillId="3" borderId="13" xfId="0" applyFill="1" applyBorder="1" applyAlignment="1">
      <alignment wrapText="1"/>
    </xf>
    <xf numFmtId="0" fontId="0" fillId="2" borderId="1" xfId="0" applyFill="1" applyBorder="1"/>
    <xf numFmtId="0" fontId="3" fillId="2" borderId="14" xfId="0" applyFont="1" applyFill="1" applyBorder="1"/>
    <xf numFmtId="0" fontId="0" fillId="3" borderId="4" xfId="0" applyFill="1" applyBorder="1"/>
    <xf numFmtId="0" fontId="0" fillId="3" borderId="5" xfId="0" applyFill="1" applyBorder="1"/>
    <xf numFmtId="0" fontId="0" fillId="3" borderId="4" xfId="0" applyFill="1" applyBorder="1" applyAlignment="1">
      <alignment vertical="top"/>
    </xf>
    <xf numFmtId="0" fontId="0" fillId="3" borderId="5" xfId="0" applyFill="1" applyBorder="1" applyAlignment="1">
      <alignment wrapText="1"/>
    </xf>
    <xf numFmtId="0" fontId="0" fillId="3" borderId="6" xfId="0" applyFill="1" applyBorder="1" applyAlignment="1">
      <alignment vertical="top"/>
    </xf>
    <xf numFmtId="0" fontId="0" fillId="3" borderId="8" xfId="0" applyFill="1" applyBorder="1" applyAlignment="1">
      <alignment wrapText="1"/>
    </xf>
    <xf numFmtId="0" fontId="0" fillId="3" borderId="6" xfId="0" applyFill="1" applyBorder="1"/>
    <xf numFmtId="0" fontId="0" fillId="3" borderId="8" xfId="0" applyFill="1" applyBorder="1"/>
    <xf numFmtId="0" fontId="7" fillId="3" borderId="0" xfId="0" applyFont="1" applyFill="1"/>
    <xf numFmtId="0" fontId="8" fillId="3" borderId="17" xfId="0" applyFont="1" applyFill="1" applyBorder="1"/>
    <xf numFmtId="0" fontId="9" fillId="3" borderId="18" xfId="0" applyFont="1" applyFill="1" applyBorder="1"/>
    <xf numFmtId="0" fontId="0" fillId="3" borderId="18" xfId="0" applyFill="1" applyBorder="1"/>
    <xf numFmtId="0" fontId="0" fillId="3" borderId="17" xfId="0" applyFill="1" applyBorder="1"/>
    <xf numFmtId="0" fontId="0" fillId="3" borderId="19" xfId="0" applyFill="1" applyBorder="1"/>
    <xf numFmtId="0" fontId="0" fillId="3" borderId="20" xfId="0" applyFill="1" applyBorder="1"/>
    <xf numFmtId="0" fontId="1" fillId="2" borderId="17" xfId="0" applyFont="1" applyFill="1" applyBorder="1"/>
    <xf numFmtId="0" fontId="1" fillId="2" borderId="18" xfId="0" applyFont="1" applyFill="1" applyBorder="1"/>
    <xf numFmtId="0" fontId="0" fillId="0" borderId="17" xfId="0" applyBorder="1"/>
    <xf numFmtId="0" fontId="1" fillId="3" borderId="0" xfId="0" applyFont="1" applyFill="1"/>
    <xf numFmtId="0" fontId="1" fillId="2" borderId="15" xfId="0" applyFont="1" applyFill="1" applyBorder="1"/>
    <xf numFmtId="0" fontId="1" fillId="2" borderId="16" xfId="0" applyFont="1" applyFill="1" applyBorder="1"/>
    <xf numFmtId="0" fontId="1" fillId="3" borderId="0" xfId="0" applyFont="1" applyFill="1" applyAlignment="1">
      <alignment horizontal="center"/>
    </xf>
    <xf numFmtId="0" fontId="1" fillId="2" borderId="15" xfId="0" applyFont="1" applyFill="1" applyBorder="1" applyAlignment="1">
      <alignment horizontal="center"/>
    </xf>
    <xf numFmtId="0" fontId="1" fillId="2" borderId="16" xfId="0" applyFont="1" applyFill="1" applyBorder="1" applyAlignment="1">
      <alignment horizontal="center"/>
    </xf>
    <xf numFmtId="0" fontId="10" fillId="3" borderId="0" xfId="1" applyFont="1" applyFill="1" applyAlignment="1">
      <alignment horizontal="left" wrapText="1"/>
    </xf>
    <xf numFmtId="0" fontId="3" fillId="2" borderId="15" xfId="0" applyFont="1" applyFill="1" applyBorder="1" applyAlignment="1">
      <alignment horizontal="center"/>
    </xf>
    <xf numFmtId="0" fontId="3" fillId="2" borderId="16" xfId="0" applyFont="1" applyFill="1" applyBorder="1" applyAlignment="1">
      <alignment horizontal="center"/>
    </xf>
    <xf numFmtId="0" fontId="3" fillId="2" borderId="17" xfId="0" applyFont="1" applyFill="1" applyBorder="1" applyAlignment="1">
      <alignment horizontal="center"/>
    </xf>
    <xf numFmtId="0" fontId="3" fillId="2" borderId="18" xfId="0" applyFont="1" applyFill="1" applyBorder="1" applyAlignment="1">
      <alignment horizontal="center"/>
    </xf>
  </cellXfs>
  <cellStyles count="2">
    <cellStyle name="Hyperlink" xfId="1" builtinId="8"/>
    <cellStyle name="Normal" xfId="0" builtinId="0"/>
  </cellStyles>
  <dxfs count="38">
    <dxf>
      <font>
        <color rgb="FF9C0006"/>
      </font>
      <fill>
        <patternFill>
          <bgColor rgb="FFFFC7CE"/>
        </patternFill>
      </fill>
    </dxf>
    <dxf>
      <font>
        <color theme="5" tint="-0.499984740745262"/>
      </font>
      <fill>
        <patternFill>
          <bgColor theme="5" tint="0.79998168889431442"/>
        </patternFill>
      </fill>
    </dxf>
    <dxf>
      <font>
        <color rgb="FF9C5700"/>
      </font>
      <fill>
        <patternFill>
          <bgColor rgb="FFFFEB9C"/>
        </patternFill>
      </fill>
    </dxf>
    <dxf>
      <font>
        <color theme="7" tint="-0.499984740745262"/>
      </font>
      <fill>
        <patternFill>
          <bgColor theme="7" tint="0.79998168889431442"/>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7" tint="-0.499984740745262"/>
      </font>
      <fill>
        <patternFill>
          <bgColor theme="4"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7" tint="-0.499984740745262"/>
      </font>
      <fill>
        <patternFill>
          <bgColor theme="4" tint="0.79998168889431442"/>
        </patternFill>
      </fill>
    </dxf>
    <dxf>
      <font>
        <color theme="5" tint="-0.499984740745262"/>
      </font>
      <fill>
        <patternFill>
          <bgColor theme="5" tint="0.79998168889431442"/>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7" tint="-0.499984740745262"/>
      </font>
      <fill>
        <patternFill>
          <bgColor theme="4" tint="0.79998168889431442"/>
        </patternFill>
      </fill>
    </dxf>
    <dxf>
      <font>
        <color theme="5" tint="-0.499984740745262"/>
      </font>
      <fill>
        <patternFill>
          <bgColor theme="5" tint="0.79998168889431442"/>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7" tint="-0.499984740745262"/>
      </font>
      <fill>
        <patternFill>
          <bgColor theme="4" tint="0.79998168889431442"/>
        </patternFill>
      </fill>
    </dxf>
    <dxf>
      <font>
        <color theme="5" tint="-0.499984740745262"/>
      </font>
      <fill>
        <patternFill>
          <bgColor theme="5" tint="0.79998168889431442"/>
        </patternFill>
      </fill>
    </dxf>
    <dxf>
      <font>
        <color rgb="FF9C0006"/>
      </font>
      <fill>
        <patternFill>
          <bgColor rgb="FFFFC7CE"/>
        </patternFill>
      </fill>
    </dxf>
    <dxf>
      <font>
        <color theme="7" tint="-0.499984740745262"/>
      </font>
      <fill>
        <patternFill>
          <bgColor theme="4" tint="0.79998168889431442"/>
        </patternFill>
      </fill>
    </dxf>
    <dxf>
      <font>
        <color rgb="FF006100"/>
      </font>
      <fill>
        <patternFill>
          <bgColor rgb="FFC6EFCE"/>
        </patternFill>
      </fill>
    </dxf>
    <dxf>
      <font>
        <color rgb="FF9C5700"/>
      </font>
      <fill>
        <patternFill>
          <bgColor rgb="FFFFEB9C"/>
        </patternFill>
      </fill>
    </dxf>
    <dxf>
      <font>
        <color theme="7" tint="-0.499984740745262"/>
      </font>
      <fill>
        <patternFill>
          <bgColor theme="4"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7" tint="-0.499984740745262"/>
      </font>
      <fill>
        <patternFill>
          <bgColor theme="4"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radarChart>
        <c:radarStyle val="filled"/>
        <c:varyColors val="0"/>
        <c:ser>
          <c:idx val="0"/>
          <c:order val="0"/>
          <c:tx>
            <c:v>Strong</c:v>
          </c:tx>
          <c:spPr>
            <a:solidFill>
              <a:schemeClr val="accent1">
                <a:lumMod val="20000"/>
                <a:lumOff val="80000"/>
              </a:schemeClr>
            </a:solidFill>
            <a:ln w="50800">
              <a:solidFill>
                <a:schemeClr val="accent1">
                  <a:tint val="50000"/>
                  <a:alpha val="30000"/>
                </a:schemeClr>
              </a:solidFill>
            </a:ln>
            <a:effectLst/>
          </c:spPr>
          <c:cat>
            <c:strRef>
              <c:f>'Calculations (DO_NOT_EDIT)'!$A$11:$A$14</c:f>
              <c:strCache>
                <c:ptCount val="4"/>
                <c:pt idx="0">
                  <c:v>Response</c:v>
                </c:pt>
                <c:pt idx="1">
                  <c:v>Governance</c:v>
                </c:pt>
                <c:pt idx="2">
                  <c:v>Architecture</c:v>
                </c:pt>
                <c:pt idx="3">
                  <c:v>Risk</c:v>
                </c:pt>
              </c:strCache>
            </c:strRef>
          </c:cat>
          <c:val>
            <c:numLit>
              <c:formatCode>General</c:formatCode>
              <c:ptCount val="4"/>
              <c:pt idx="0">
                <c:v>100</c:v>
              </c:pt>
              <c:pt idx="1">
                <c:v>100</c:v>
              </c:pt>
              <c:pt idx="2">
                <c:v>100</c:v>
              </c:pt>
              <c:pt idx="3">
                <c:v>100</c:v>
              </c:pt>
            </c:numLit>
          </c:val>
          <c:extLst>
            <c:ext xmlns:c16="http://schemas.microsoft.com/office/drawing/2014/chart" uri="{C3380CC4-5D6E-409C-BE32-E72D297353CC}">
              <c16:uniqueId val="{00000000-6D2F-4A57-A619-4BB36889A45C}"/>
            </c:ext>
          </c:extLst>
        </c:ser>
        <c:ser>
          <c:idx val="1"/>
          <c:order val="1"/>
          <c:tx>
            <c:v>Moderate-High</c:v>
          </c:tx>
          <c:spPr>
            <a:solidFill>
              <a:schemeClr val="accent1">
                <a:lumMod val="40000"/>
                <a:lumOff val="60000"/>
              </a:schemeClr>
            </a:solidFill>
            <a:ln w="50800">
              <a:solidFill>
                <a:schemeClr val="accent1">
                  <a:tint val="70000"/>
                  <a:alpha val="30000"/>
                </a:schemeClr>
              </a:solidFill>
            </a:ln>
            <a:effectLst/>
          </c:spPr>
          <c:cat>
            <c:strRef>
              <c:f>'Calculations (DO_NOT_EDIT)'!$A$11:$A$14</c:f>
              <c:strCache>
                <c:ptCount val="4"/>
                <c:pt idx="0">
                  <c:v>Response</c:v>
                </c:pt>
                <c:pt idx="1">
                  <c:v>Governance</c:v>
                </c:pt>
                <c:pt idx="2">
                  <c:v>Architecture</c:v>
                </c:pt>
                <c:pt idx="3">
                  <c:v>Risk</c:v>
                </c:pt>
              </c:strCache>
            </c:strRef>
          </c:cat>
          <c:val>
            <c:numLit>
              <c:formatCode>General</c:formatCode>
              <c:ptCount val="4"/>
              <c:pt idx="0">
                <c:v>89</c:v>
              </c:pt>
              <c:pt idx="1">
                <c:v>89</c:v>
              </c:pt>
              <c:pt idx="2">
                <c:v>89</c:v>
              </c:pt>
              <c:pt idx="3">
                <c:v>89</c:v>
              </c:pt>
            </c:numLit>
          </c:val>
          <c:extLst>
            <c:ext xmlns:c16="http://schemas.microsoft.com/office/drawing/2014/chart" uri="{C3380CC4-5D6E-409C-BE32-E72D297353CC}">
              <c16:uniqueId val="{00000001-6D2F-4A57-A619-4BB36889A45C}"/>
            </c:ext>
          </c:extLst>
        </c:ser>
        <c:ser>
          <c:idx val="2"/>
          <c:order val="2"/>
          <c:tx>
            <c:v>Moderate</c:v>
          </c:tx>
          <c:spPr>
            <a:solidFill>
              <a:schemeClr val="accent1">
                <a:lumMod val="60000"/>
                <a:lumOff val="40000"/>
              </a:schemeClr>
            </a:solidFill>
            <a:ln w="50800">
              <a:solidFill>
                <a:schemeClr val="accent1">
                  <a:tint val="90000"/>
                  <a:alpha val="30000"/>
                </a:schemeClr>
              </a:solidFill>
            </a:ln>
            <a:effectLst/>
          </c:spPr>
          <c:cat>
            <c:strRef>
              <c:f>'Calculations (DO_NOT_EDIT)'!$A$11:$A$14</c:f>
              <c:strCache>
                <c:ptCount val="4"/>
                <c:pt idx="0">
                  <c:v>Response</c:v>
                </c:pt>
                <c:pt idx="1">
                  <c:v>Governance</c:v>
                </c:pt>
                <c:pt idx="2">
                  <c:v>Architecture</c:v>
                </c:pt>
                <c:pt idx="3">
                  <c:v>Risk</c:v>
                </c:pt>
              </c:strCache>
            </c:strRef>
          </c:cat>
          <c:val>
            <c:numLit>
              <c:formatCode>General</c:formatCode>
              <c:ptCount val="4"/>
              <c:pt idx="0">
                <c:v>69</c:v>
              </c:pt>
              <c:pt idx="1">
                <c:v>69</c:v>
              </c:pt>
              <c:pt idx="2">
                <c:v>69</c:v>
              </c:pt>
              <c:pt idx="3">
                <c:v>69</c:v>
              </c:pt>
            </c:numLit>
          </c:val>
          <c:extLst>
            <c:ext xmlns:c16="http://schemas.microsoft.com/office/drawing/2014/chart" uri="{C3380CC4-5D6E-409C-BE32-E72D297353CC}">
              <c16:uniqueId val="{00000002-6D2F-4A57-A619-4BB36889A45C}"/>
            </c:ext>
          </c:extLst>
        </c:ser>
        <c:ser>
          <c:idx val="3"/>
          <c:order val="3"/>
          <c:tx>
            <c:v>Moderate-Low</c:v>
          </c:tx>
          <c:spPr>
            <a:solidFill>
              <a:schemeClr val="accent1">
                <a:lumMod val="75000"/>
              </a:schemeClr>
            </a:solidFill>
            <a:ln w="50800">
              <a:solidFill>
                <a:schemeClr val="accent1">
                  <a:shade val="90000"/>
                  <a:alpha val="30000"/>
                </a:schemeClr>
              </a:solidFill>
            </a:ln>
            <a:effectLst/>
          </c:spPr>
          <c:cat>
            <c:strRef>
              <c:f>'Calculations (DO_NOT_EDIT)'!$A$11:$A$14</c:f>
              <c:strCache>
                <c:ptCount val="4"/>
                <c:pt idx="0">
                  <c:v>Response</c:v>
                </c:pt>
                <c:pt idx="1">
                  <c:v>Governance</c:v>
                </c:pt>
                <c:pt idx="2">
                  <c:v>Architecture</c:v>
                </c:pt>
                <c:pt idx="3">
                  <c:v>Risk</c:v>
                </c:pt>
              </c:strCache>
            </c:strRef>
          </c:cat>
          <c:val>
            <c:numLit>
              <c:formatCode>General</c:formatCode>
              <c:ptCount val="4"/>
              <c:pt idx="0">
                <c:v>49</c:v>
              </c:pt>
              <c:pt idx="1">
                <c:v>49</c:v>
              </c:pt>
              <c:pt idx="2">
                <c:v>49</c:v>
              </c:pt>
              <c:pt idx="3">
                <c:v>49</c:v>
              </c:pt>
            </c:numLit>
          </c:val>
          <c:extLst>
            <c:ext xmlns:c16="http://schemas.microsoft.com/office/drawing/2014/chart" uri="{C3380CC4-5D6E-409C-BE32-E72D297353CC}">
              <c16:uniqueId val="{00000003-6D2F-4A57-A619-4BB36889A45C}"/>
            </c:ext>
          </c:extLst>
        </c:ser>
        <c:ser>
          <c:idx val="4"/>
          <c:order val="4"/>
          <c:tx>
            <c:v>Needs Improvemenet</c:v>
          </c:tx>
          <c:spPr>
            <a:solidFill>
              <a:schemeClr val="accent1">
                <a:lumMod val="50000"/>
              </a:schemeClr>
            </a:solidFill>
            <a:ln w="50800">
              <a:noFill/>
            </a:ln>
            <a:effectLst/>
          </c:spPr>
          <c:cat>
            <c:strRef>
              <c:f>'Calculations (DO_NOT_EDIT)'!$A$11:$A$14</c:f>
              <c:strCache>
                <c:ptCount val="4"/>
                <c:pt idx="0">
                  <c:v>Response</c:v>
                </c:pt>
                <c:pt idx="1">
                  <c:v>Governance</c:v>
                </c:pt>
                <c:pt idx="2">
                  <c:v>Architecture</c:v>
                </c:pt>
                <c:pt idx="3">
                  <c:v>Risk</c:v>
                </c:pt>
              </c:strCache>
            </c:strRef>
          </c:cat>
          <c:val>
            <c:numLit>
              <c:formatCode>General</c:formatCode>
              <c:ptCount val="4"/>
              <c:pt idx="0">
                <c:v>34</c:v>
              </c:pt>
              <c:pt idx="1">
                <c:v>34</c:v>
              </c:pt>
              <c:pt idx="2">
                <c:v>34</c:v>
              </c:pt>
              <c:pt idx="3">
                <c:v>34</c:v>
              </c:pt>
            </c:numLit>
          </c:val>
          <c:extLst>
            <c:ext xmlns:c16="http://schemas.microsoft.com/office/drawing/2014/chart" uri="{C3380CC4-5D6E-409C-BE32-E72D297353CC}">
              <c16:uniqueId val="{00000004-6D2F-4A57-A619-4BB36889A45C}"/>
            </c:ext>
          </c:extLst>
        </c:ser>
        <c:ser>
          <c:idx val="5"/>
          <c:order val="5"/>
          <c:tx>
            <c:v>Program</c:v>
          </c:tx>
          <c:spPr>
            <a:solidFill>
              <a:schemeClr val="accent2">
                <a:lumMod val="40000"/>
                <a:lumOff val="60000"/>
                <a:alpha val="75055"/>
              </a:schemeClr>
            </a:solidFill>
            <a:ln w="50800">
              <a:noFill/>
            </a:ln>
            <a:effectLst/>
          </c:spPr>
          <c:cat>
            <c:strRef>
              <c:f>'Calculations (DO_NOT_EDIT)'!$A$11:$A$14</c:f>
              <c:strCache>
                <c:ptCount val="4"/>
                <c:pt idx="0">
                  <c:v>Response</c:v>
                </c:pt>
                <c:pt idx="1">
                  <c:v>Governance</c:v>
                </c:pt>
                <c:pt idx="2">
                  <c:v>Architecture</c:v>
                </c:pt>
                <c:pt idx="3">
                  <c:v>Risk</c:v>
                </c:pt>
              </c:strCache>
            </c:strRef>
          </c:cat>
          <c:val>
            <c:numRef>
              <c:f>'Calculations (DO_NOT_EDIT)'!$D$11:$D$14</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5-6D2F-4A57-A619-4BB36889A45C}"/>
            </c:ext>
          </c:extLst>
        </c:ser>
        <c:dLbls>
          <c:showLegendKey val="0"/>
          <c:showVal val="0"/>
          <c:showCatName val="0"/>
          <c:showSerName val="0"/>
          <c:showPercent val="0"/>
          <c:showBubbleSize val="0"/>
        </c:dLbls>
        <c:axId val="1271852800"/>
        <c:axId val="1271221088"/>
      </c:radarChart>
      <c:catAx>
        <c:axId val="1271852800"/>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dk1">
                    <a:lumMod val="50000"/>
                    <a:lumOff val="50000"/>
                  </a:schemeClr>
                </a:solidFill>
                <a:latin typeface="+mn-lt"/>
                <a:ea typeface="+mn-ea"/>
                <a:cs typeface="+mn-cs"/>
              </a:defRPr>
            </a:pPr>
            <a:endParaRPr lang="en-US"/>
          </a:p>
        </c:txPr>
        <c:crossAx val="1271221088"/>
        <c:crosses val="autoZero"/>
        <c:auto val="1"/>
        <c:lblAlgn val="ctr"/>
        <c:lblOffset val="100"/>
        <c:noMultiLvlLbl val="0"/>
      </c:catAx>
      <c:valAx>
        <c:axId val="1271221088"/>
        <c:scaling>
          <c:orientation val="minMax"/>
        </c:scaling>
        <c:delete val="1"/>
        <c:axPos val="l"/>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crossAx val="1271852800"/>
        <c:crosses val="autoZero"/>
        <c:crossBetween val="between"/>
      </c:valAx>
      <c:spPr>
        <a:noFill/>
        <a:ln>
          <a:noFill/>
        </a:ln>
        <a:effectLst/>
      </c:spPr>
    </c:plotArea>
    <c:legend>
      <c:legendPos val="r"/>
      <c:legendEntry>
        <c:idx val="0"/>
        <c:delete val="1"/>
      </c:legendEntry>
      <c:legendEntry>
        <c:idx val="1"/>
        <c:delete val="1"/>
      </c:legendEntry>
      <c:legendEntry>
        <c:idx val="2"/>
        <c:delete val="1"/>
      </c:legendEntry>
      <c:legendEntry>
        <c:idx val="3"/>
        <c:delete val="1"/>
      </c:legendEntry>
      <c:legendEntry>
        <c:idx val="4"/>
        <c:delete val="1"/>
      </c:legendEntry>
      <c:layout>
        <c:manualLayout>
          <c:xMode val="edge"/>
          <c:yMode val="edge"/>
          <c:x val="0.78689093103398133"/>
          <c:y val="9.2780002223280256E-2"/>
          <c:w val="0.14232062970448675"/>
          <c:h val="8.990190300205759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50000"/>
                  <a:lumOff val="50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radarChart>
        <c:radarStyle val="filled"/>
        <c:varyColors val="0"/>
        <c:ser>
          <c:idx val="0"/>
          <c:order val="0"/>
          <c:tx>
            <c:v>Strong</c:v>
          </c:tx>
          <c:spPr>
            <a:solidFill>
              <a:schemeClr val="accent1">
                <a:lumMod val="20000"/>
                <a:lumOff val="80000"/>
              </a:schemeClr>
            </a:solidFill>
            <a:ln w="50800">
              <a:noFill/>
            </a:ln>
            <a:effectLst/>
          </c:spPr>
          <c:cat>
            <c:strRef>
              <c:f>'Calculations (DO_NOT_EDIT)'!$A$17:$A$19</c:f>
              <c:strCache>
                <c:ptCount val="3"/>
                <c:pt idx="0">
                  <c:v>People</c:v>
                </c:pt>
                <c:pt idx="1">
                  <c:v>Process</c:v>
                </c:pt>
                <c:pt idx="2">
                  <c:v>Technology</c:v>
                </c:pt>
              </c:strCache>
            </c:strRef>
          </c:cat>
          <c:val>
            <c:numLit>
              <c:formatCode>General</c:formatCode>
              <c:ptCount val="3"/>
              <c:pt idx="0">
                <c:v>100</c:v>
              </c:pt>
              <c:pt idx="1">
                <c:v>100</c:v>
              </c:pt>
              <c:pt idx="2">
                <c:v>100</c:v>
              </c:pt>
            </c:numLit>
          </c:val>
          <c:extLst>
            <c:ext xmlns:c16="http://schemas.microsoft.com/office/drawing/2014/chart" uri="{C3380CC4-5D6E-409C-BE32-E72D297353CC}">
              <c16:uniqueId val="{00000000-FFDD-43C7-9DCA-7BDA5BA298B5}"/>
            </c:ext>
          </c:extLst>
        </c:ser>
        <c:ser>
          <c:idx val="1"/>
          <c:order val="1"/>
          <c:tx>
            <c:v>Moderate-High</c:v>
          </c:tx>
          <c:spPr>
            <a:solidFill>
              <a:schemeClr val="accent1">
                <a:lumMod val="40000"/>
                <a:lumOff val="60000"/>
              </a:schemeClr>
            </a:solidFill>
            <a:ln w="50800">
              <a:solidFill>
                <a:schemeClr val="accent1">
                  <a:tint val="70000"/>
                  <a:alpha val="30000"/>
                </a:schemeClr>
              </a:solidFill>
            </a:ln>
            <a:effectLst/>
          </c:spPr>
          <c:cat>
            <c:strRef>
              <c:f>'Calculations (DO_NOT_EDIT)'!$A$17:$A$19</c:f>
              <c:strCache>
                <c:ptCount val="3"/>
                <c:pt idx="0">
                  <c:v>People</c:v>
                </c:pt>
                <c:pt idx="1">
                  <c:v>Process</c:v>
                </c:pt>
                <c:pt idx="2">
                  <c:v>Technology</c:v>
                </c:pt>
              </c:strCache>
            </c:strRef>
          </c:cat>
          <c:val>
            <c:numLit>
              <c:formatCode>General</c:formatCode>
              <c:ptCount val="3"/>
              <c:pt idx="0">
                <c:v>89</c:v>
              </c:pt>
              <c:pt idx="1">
                <c:v>89</c:v>
              </c:pt>
              <c:pt idx="2">
                <c:v>89</c:v>
              </c:pt>
            </c:numLit>
          </c:val>
          <c:extLst>
            <c:ext xmlns:c16="http://schemas.microsoft.com/office/drawing/2014/chart" uri="{C3380CC4-5D6E-409C-BE32-E72D297353CC}">
              <c16:uniqueId val="{00000001-FFDD-43C7-9DCA-7BDA5BA298B5}"/>
            </c:ext>
          </c:extLst>
        </c:ser>
        <c:ser>
          <c:idx val="2"/>
          <c:order val="2"/>
          <c:tx>
            <c:v>Moderate</c:v>
          </c:tx>
          <c:spPr>
            <a:solidFill>
              <a:schemeClr val="accent1">
                <a:lumMod val="60000"/>
                <a:lumOff val="40000"/>
              </a:schemeClr>
            </a:solidFill>
            <a:ln w="50800">
              <a:solidFill>
                <a:schemeClr val="accent1">
                  <a:tint val="90000"/>
                  <a:alpha val="30000"/>
                </a:schemeClr>
              </a:solidFill>
            </a:ln>
            <a:effectLst/>
          </c:spPr>
          <c:cat>
            <c:strRef>
              <c:f>'Calculations (DO_NOT_EDIT)'!$A$17:$A$19</c:f>
              <c:strCache>
                <c:ptCount val="3"/>
                <c:pt idx="0">
                  <c:v>People</c:v>
                </c:pt>
                <c:pt idx="1">
                  <c:v>Process</c:v>
                </c:pt>
                <c:pt idx="2">
                  <c:v>Technology</c:v>
                </c:pt>
              </c:strCache>
            </c:strRef>
          </c:cat>
          <c:val>
            <c:numLit>
              <c:formatCode>General</c:formatCode>
              <c:ptCount val="3"/>
              <c:pt idx="0">
                <c:v>69</c:v>
              </c:pt>
              <c:pt idx="1">
                <c:v>69</c:v>
              </c:pt>
              <c:pt idx="2">
                <c:v>69</c:v>
              </c:pt>
            </c:numLit>
          </c:val>
          <c:extLst>
            <c:ext xmlns:c16="http://schemas.microsoft.com/office/drawing/2014/chart" uri="{C3380CC4-5D6E-409C-BE32-E72D297353CC}">
              <c16:uniqueId val="{00000002-FFDD-43C7-9DCA-7BDA5BA298B5}"/>
            </c:ext>
          </c:extLst>
        </c:ser>
        <c:ser>
          <c:idx val="3"/>
          <c:order val="3"/>
          <c:tx>
            <c:v>Moderate-Low</c:v>
          </c:tx>
          <c:spPr>
            <a:solidFill>
              <a:schemeClr val="accent1">
                <a:lumMod val="75000"/>
              </a:schemeClr>
            </a:solidFill>
            <a:ln w="50800">
              <a:solidFill>
                <a:schemeClr val="accent1">
                  <a:shade val="90000"/>
                  <a:alpha val="30000"/>
                </a:schemeClr>
              </a:solidFill>
            </a:ln>
            <a:effectLst/>
          </c:spPr>
          <c:cat>
            <c:strRef>
              <c:f>'Calculations (DO_NOT_EDIT)'!$A$17:$A$19</c:f>
              <c:strCache>
                <c:ptCount val="3"/>
                <c:pt idx="0">
                  <c:v>People</c:v>
                </c:pt>
                <c:pt idx="1">
                  <c:v>Process</c:v>
                </c:pt>
                <c:pt idx="2">
                  <c:v>Technology</c:v>
                </c:pt>
              </c:strCache>
            </c:strRef>
          </c:cat>
          <c:val>
            <c:numLit>
              <c:formatCode>General</c:formatCode>
              <c:ptCount val="3"/>
              <c:pt idx="0">
                <c:v>49</c:v>
              </c:pt>
              <c:pt idx="1">
                <c:v>49</c:v>
              </c:pt>
              <c:pt idx="2">
                <c:v>49</c:v>
              </c:pt>
            </c:numLit>
          </c:val>
          <c:extLst>
            <c:ext xmlns:c16="http://schemas.microsoft.com/office/drawing/2014/chart" uri="{C3380CC4-5D6E-409C-BE32-E72D297353CC}">
              <c16:uniqueId val="{00000003-FFDD-43C7-9DCA-7BDA5BA298B5}"/>
            </c:ext>
          </c:extLst>
        </c:ser>
        <c:ser>
          <c:idx val="4"/>
          <c:order val="4"/>
          <c:tx>
            <c:v>Needs Improvemenet</c:v>
          </c:tx>
          <c:spPr>
            <a:solidFill>
              <a:schemeClr val="accent1">
                <a:lumMod val="50000"/>
              </a:schemeClr>
            </a:solidFill>
            <a:ln w="50800">
              <a:noFill/>
            </a:ln>
            <a:effectLst/>
          </c:spPr>
          <c:cat>
            <c:strRef>
              <c:f>'Calculations (DO_NOT_EDIT)'!$A$17:$A$19</c:f>
              <c:strCache>
                <c:ptCount val="3"/>
                <c:pt idx="0">
                  <c:v>People</c:v>
                </c:pt>
                <c:pt idx="1">
                  <c:v>Process</c:v>
                </c:pt>
                <c:pt idx="2">
                  <c:v>Technology</c:v>
                </c:pt>
              </c:strCache>
            </c:strRef>
          </c:cat>
          <c:val>
            <c:numLit>
              <c:formatCode>General</c:formatCode>
              <c:ptCount val="3"/>
              <c:pt idx="0">
                <c:v>34</c:v>
              </c:pt>
              <c:pt idx="1">
                <c:v>34</c:v>
              </c:pt>
              <c:pt idx="2">
                <c:v>34</c:v>
              </c:pt>
            </c:numLit>
          </c:val>
          <c:extLst>
            <c:ext xmlns:c16="http://schemas.microsoft.com/office/drawing/2014/chart" uri="{C3380CC4-5D6E-409C-BE32-E72D297353CC}">
              <c16:uniqueId val="{00000004-FFDD-43C7-9DCA-7BDA5BA298B5}"/>
            </c:ext>
          </c:extLst>
        </c:ser>
        <c:ser>
          <c:idx val="5"/>
          <c:order val="5"/>
          <c:tx>
            <c:v>Program</c:v>
          </c:tx>
          <c:spPr>
            <a:solidFill>
              <a:schemeClr val="accent2">
                <a:lumMod val="40000"/>
                <a:lumOff val="60000"/>
                <a:alpha val="74354"/>
              </a:schemeClr>
            </a:solidFill>
            <a:ln w="50800">
              <a:noFill/>
            </a:ln>
            <a:effectLst/>
          </c:spPr>
          <c:cat>
            <c:strRef>
              <c:f>'Calculations (DO_NOT_EDIT)'!$A$17:$A$19</c:f>
              <c:strCache>
                <c:ptCount val="3"/>
                <c:pt idx="0">
                  <c:v>People</c:v>
                </c:pt>
                <c:pt idx="1">
                  <c:v>Process</c:v>
                </c:pt>
                <c:pt idx="2">
                  <c:v>Technology</c:v>
                </c:pt>
              </c:strCache>
            </c:strRef>
          </c:cat>
          <c:val>
            <c:numRef>
              <c:f>'Calculations (DO_NOT_EDIT)'!$D$17:$D$19</c:f>
              <c:numCache>
                <c:formatCode>General</c:formatCode>
                <c:ptCount val="3"/>
                <c:pt idx="0">
                  <c:v>0</c:v>
                </c:pt>
                <c:pt idx="1">
                  <c:v>0</c:v>
                </c:pt>
                <c:pt idx="2">
                  <c:v>0</c:v>
                </c:pt>
              </c:numCache>
            </c:numRef>
          </c:val>
          <c:extLst>
            <c:ext xmlns:c16="http://schemas.microsoft.com/office/drawing/2014/chart" uri="{C3380CC4-5D6E-409C-BE32-E72D297353CC}">
              <c16:uniqueId val="{00000005-FFDD-43C7-9DCA-7BDA5BA298B5}"/>
            </c:ext>
          </c:extLst>
        </c:ser>
        <c:dLbls>
          <c:showLegendKey val="0"/>
          <c:showVal val="0"/>
          <c:showCatName val="0"/>
          <c:showSerName val="0"/>
          <c:showPercent val="0"/>
          <c:showBubbleSize val="0"/>
        </c:dLbls>
        <c:axId val="1271852800"/>
        <c:axId val="1271221088"/>
      </c:radarChart>
      <c:catAx>
        <c:axId val="1271852800"/>
        <c:scaling>
          <c:orientation val="minMax"/>
        </c:scaling>
        <c:delete val="0"/>
        <c:axPos val="b"/>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dk1">
                    <a:lumMod val="50000"/>
                    <a:lumOff val="50000"/>
                  </a:schemeClr>
                </a:solidFill>
                <a:latin typeface="+mn-lt"/>
                <a:ea typeface="+mn-ea"/>
                <a:cs typeface="+mn-cs"/>
              </a:defRPr>
            </a:pPr>
            <a:endParaRPr lang="en-US"/>
          </a:p>
        </c:txPr>
        <c:crossAx val="1271221088"/>
        <c:crosses val="autoZero"/>
        <c:auto val="1"/>
        <c:lblAlgn val="ctr"/>
        <c:lblOffset val="100"/>
        <c:noMultiLvlLbl val="0"/>
      </c:catAx>
      <c:valAx>
        <c:axId val="1271221088"/>
        <c:scaling>
          <c:orientation val="minMax"/>
        </c:scaling>
        <c:delete val="1"/>
        <c:axPos val="l"/>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crossAx val="1271852800"/>
        <c:crosses val="autoZero"/>
        <c:crossBetween val="between"/>
      </c:valAx>
      <c:spPr>
        <a:noFill/>
        <a:ln>
          <a:noFill/>
        </a:ln>
        <a:effectLst/>
      </c:spPr>
    </c:plotArea>
    <c:legend>
      <c:legendPos val="r"/>
      <c:legendEntry>
        <c:idx val="0"/>
        <c:delete val="1"/>
      </c:legendEntry>
      <c:legendEntry>
        <c:idx val="1"/>
        <c:delete val="1"/>
      </c:legendEntry>
      <c:legendEntry>
        <c:idx val="2"/>
        <c:delete val="1"/>
      </c:legendEntry>
      <c:legendEntry>
        <c:idx val="3"/>
        <c:delete val="1"/>
      </c:legendEntry>
      <c:legendEntry>
        <c:idx val="4"/>
        <c:delete val="1"/>
      </c:legendEntry>
      <c:layout>
        <c:manualLayout>
          <c:xMode val="edge"/>
          <c:yMode val="edge"/>
          <c:x val="0.81459075509284162"/>
          <c:y val="6.6436057502316528E-2"/>
          <c:w val="0.14232062970448675"/>
          <c:h val="8.563492973639511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50000"/>
                  <a:lumOff val="50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1">
  <a:schemeClr val="accent1"/>
</cs:colorStyle>
</file>

<file path=xl/charts/colors2.xml><?xml version="1.0" encoding="utf-8"?>
<cs:colorStyle xmlns:cs="http://schemas.microsoft.com/office/drawing/2012/chartStyle" xmlns:a="http://schemas.openxmlformats.org/drawingml/2006/main" meth="withinLinearReversed" id="21">
  <a:schemeClr val="accent1"/>
</cs:colorStyle>
</file>

<file path=xl/charts/style1.xml><?xml version="1.0" encoding="utf-8"?>
<cs:chartStyle xmlns:cs="http://schemas.microsoft.com/office/drawing/2012/chartStyle" xmlns:a="http://schemas.openxmlformats.org/drawingml/2006/main" id="319">
  <cs:axisTitle>
    <cs:lnRef idx="0"/>
    <cs:fillRef idx="0"/>
    <cs:effectRef idx="0"/>
    <cs:fontRef idx="minor">
      <a:schemeClr val="dk1">
        <a:lumMod val="50000"/>
        <a:lumOff val="50000"/>
      </a:schemeClr>
    </cs:fontRef>
    <cs:defRPr sz="900" b="1" kern="1200"/>
  </cs:axisTitle>
  <cs:categoryAxis>
    <cs:lnRef idx="0"/>
    <cs:fillRef idx="0"/>
    <cs:effectRef idx="0"/>
    <cs:fontRef idx="minor">
      <a:schemeClr val="dk1">
        <a:lumMod val="50000"/>
        <a:lumOff val="50000"/>
      </a:schemeClr>
    </cs:fontRef>
    <cs:spPr>
      <a:ln w="9525" cap="flat" cmpd="sng" algn="ctr">
        <a:solidFill>
          <a:schemeClr val="dk1">
            <a:lumMod val="15000"/>
            <a:lumOff val="85000"/>
          </a:schemeClr>
        </a:solidFill>
        <a:round/>
      </a:ln>
    </cs:spPr>
    <cs:defRPr sz="900" kern="1200"/>
  </cs:categoryAxis>
  <cs:chartArea>
    <cs:lnRef idx="0"/>
    <cs:fillRef idx="0"/>
    <cs:effectRef idx="0"/>
    <cs:fontRef idx="minor">
      <a:schemeClr val="dk1"/>
    </cs:fontRef>
    <cs: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
  <cs:dataPoint3D>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3D>
  <cs:dataPointLine>
    <cs:lnRef idx="0">
      <cs:styleClr val="auto"/>
    </cs:lnRef>
    <cs:fillRef idx="0"/>
    <cs:effectRef idx="0"/>
    <cs:fontRef idx="minor">
      <a:schemeClr val="tx1"/>
    </cs:fontRef>
    <cs:spPr>
      <a:ln w="50800" cap="rnd" cmpd="sng" algn="ctr">
        <a:solidFill>
          <a:schemeClr val="phClr">
            <a:alpha val="30000"/>
          </a:schemeClr>
        </a:solidFill>
        <a:round/>
      </a:ln>
    </cs:spPr>
  </cs:dataPointLine>
  <cs:dataPointMarker>
    <cs:lnRef idx="0"/>
    <cs:fillRef idx="0">
      <cs:styleClr val="auto"/>
    </cs:fillRef>
    <cs:effectRef idx="0"/>
    <cs:fontRef idx="minor">
      <a:schemeClr val="tx1"/>
    </cs:fontRef>
    <cs:spPr>
      <a:solidFill>
        <a:schemeClr val="phClr"/>
      </a:solidFill>
      <a:ln w="12700" cap="flat" cmpd="sng" algn="ctr">
        <a:solidFill>
          <a:schemeClr val="lt1"/>
        </a:solidFill>
        <a:round/>
      </a:ln>
    </cs:spPr>
  </cs:dataPointMarker>
  <cs:dataPointMarkerLayout symbol="circle" size="4"/>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dk1">
        <a:lumMod val="50000"/>
        <a:lumOff val="50000"/>
      </a:schemeClr>
    </cs:fontRef>
    <cs:spPr>
      <a:ln w="9525" cap="rnd">
        <a:solidFill>
          <a:schemeClr val="dk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tx1"/>
    </cs:fontRef>
    <cs:spPr>
      <a:ln w="9525">
        <a:solidFill>
          <a:schemeClr val="dk1">
            <a:lumMod val="35000"/>
            <a:lumOff val="65000"/>
          </a:schemeClr>
        </a:solidFill>
      </a:ln>
    </cs:spPr>
  </cs:dropLine>
  <cs:errorBar>
    <cs:lnRef idx="0"/>
    <cs:fillRef idx="0"/>
    <cs:effectRef idx="0"/>
    <cs:fontRef idx="minor">
      <a:schemeClr val="tx1"/>
    </cs:fontRef>
    <cs:spPr>
      <a:ln w="9525">
        <a:solidFill>
          <a:schemeClr val="dk1">
            <a:lumMod val="50000"/>
            <a:lumOff val="50000"/>
          </a:schemeClr>
        </a:solidFill>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15000"/>
            <a:lumOff val="85000"/>
          </a:schemeClr>
        </a:solidFill>
        <a:round/>
      </a:ln>
    </cs:spPr>
  </cs:gridlineMajor>
  <cs:gridlineMinor>
    <cs:lnRef idx="0"/>
    <cs:fillRef idx="0"/>
    <cs:effectRef idx="0"/>
    <cs:fontRef idx="minor">
      <a:schemeClr val="tx1"/>
    </cs:fontRef>
    <cs:spPr>
      <a:ln w="9525" cap="flat" cmpd="sng" algn="ctr">
        <a:solidFill>
          <a:schemeClr val="dk1">
            <a:lumMod val="5000"/>
            <a:lumOff val="95000"/>
          </a:schemeClr>
        </a:solidFill>
        <a:round/>
      </a:ln>
    </cs:spPr>
  </cs:gridlineMinor>
  <cs:hiLoLine>
    <cs:lnRef idx="0"/>
    <cs:fillRef idx="0"/>
    <cs:effectRef idx="0"/>
    <cs:fontRef idx="minor">
      <a:schemeClr val="tx1"/>
    </cs:fontRef>
    <cs:spPr>
      <a:ln w="9525">
        <a:solidFill>
          <a:schemeClr val="dk1">
            <a:lumMod val="35000"/>
            <a:lumOff val="65000"/>
          </a:schemeClr>
        </a:solidFill>
      </a:ln>
    </cs:spPr>
  </cs:hiLoLine>
  <cs:leaderLine>
    <cs:lnRef idx="0"/>
    <cs:fillRef idx="0"/>
    <cs:effectRef idx="0"/>
    <cs:fontRef idx="minor">
      <a:schemeClr val="tx1"/>
    </cs:fontRef>
    <cs:spPr>
      <a:ln w="9525">
        <a:solidFill>
          <a:schemeClr val="dk1">
            <a:lumMod val="35000"/>
            <a:lumOff val="65000"/>
          </a:schemeClr>
        </a:solidFill>
      </a:ln>
    </cs:spPr>
  </cs:leaderLine>
  <cs:legend>
    <cs:lnRef idx="0"/>
    <cs:fillRef idx="0"/>
    <cs:effectRef idx="0"/>
    <cs:fontRef idx="minor">
      <a:schemeClr val="dk1">
        <a:lumMod val="50000"/>
        <a:lumOff val="50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tx1">
        <a:lumMod val="50000"/>
        <a:lumOff val="50000"/>
      </a:schemeClr>
    </cs:fontRef>
    <cs:spPr>
      <a:ln w="9525">
        <a:solidFill>
          <a:schemeClr val="dk1">
            <a:lumMod val="15000"/>
            <a:lumOff val="85000"/>
          </a:schemeClr>
        </a:solidFill>
      </a:ln>
    </cs:spPr>
    <cs:defRPr sz="900" kern="1200"/>
  </cs:seriesAxis>
  <cs:seriesLine>
    <cs:lnRef idx="0"/>
    <cs:fillRef idx="0"/>
    <cs:effectRef idx="0"/>
    <cs:fontRef idx="minor">
      <a:schemeClr val="tx1"/>
    </cs:fontRef>
    <cs:spPr>
      <a:ln w="9525">
        <a:solidFill>
          <a:schemeClr val="dk1">
            <a:lumMod val="35000"/>
            <a:lumOff val="65000"/>
          </a:schemeClr>
        </a:solidFill>
      </a:ln>
    </cs:spPr>
  </cs:seriesLine>
  <cs:title>
    <cs:lnRef idx="0"/>
    <cs:fillRef idx="0"/>
    <cs:effectRef idx="0"/>
    <cs:fontRef idx="minor">
      <a:schemeClr val="dk1">
        <a:lumMod val="50000"/>
        <a:lumOff val="50000"/>
      </a:schemeClr>
    </cs:fontRef>
    <cs:defRPr sz="1600" b="0" kern="1200" spc="70" baseline="0"/>
  </cs:title>
  <cs:trendline>
    <cs:lnRef idx="0">
      <cs:styleClr val="0"/>
    </cs:lnRef>
    <cs:fillRef idx="0"/>
    <cs:effectRef idx="0"/>
    <cs:fontRef idx="minor">
      <a:schemeClr val="tx1"/>
    </cs:fontRef>
    <cs:spPr>
      <a:ln w="63500" cap="rnd" cmpd="sng" algn="ctr">
        <a:solidFill>
          <a:schemeClr val="phClr">
            <a:alpha val="25000"/>
          </a:schemeClr>
        </a:solidFill>
        <a:round/>
      </a:ln>
    </cs:spPr>
  </cs:trendline>
  <cs:trendlineLabel>
    <cs:lnRef idx="0"/>
    <cs:fillRef idx="0"/>
    <cs:effectRef idx="0"/>
    <cs:fontRef idx="minor">
      <a:schemeClr val="dk1">
        <a:lumMod val="50000"/>
        <a:lumOff val="50000"/>
      </a:schemeClr>
    </cs:fontRef>
    <cs:defRPr sz="900" kern="1200"/>
  </cs:trendlineLabel>
  <cs:upBar>
    <cs:lnRef idx="0"/>
    <cs:fillRef idx="0"/>
    <cs:effectRef idx="0"/>
    <cs:fontRef idx="minor">
      <a:schemeClr val="tx1"/>
    </cs:fontRef>
    <cs:spPr>
      <a:solidFill>
        <a:schemeClr val="lt1"/>
      </a:solidFill>
      <a:ln w="9525">
        <a:solidFill>
          <a:schemeClr val="dk1">
            <a:lumMod val="50000"/>
            <a:lumOff val="50000"/>
          </a:schemeClr>
        </a:solidFill>
      </a:ln>
    </cs:spPr>
  </cs:upBar>
  <cs:valueAxis>
    <cs:lnRef idx="0"/>
    <cs:fillRef idx="0"/>
    <cs:effectRef idx="0"/>
    <cs:fontRef idx="minor">
      <a:schemeClr val="dk1">
        <a:lumMod val="50000"/>
        <a:lumOff val="50000"/>
      </a:schemeClr>
    </cs:fontRef>
    <cs:defRPr sz="9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319">
  <cs:axisTitle>
    <cs:lnRef idx="0"/>
    <cs:fillRef idx="0"/>
    <cs:effectRef idx="0"/>
    <cs:fontRef idx="minor">
      <a:schemeClr val="dk1">
        <a:lumMod val="50000"/>
        <a:lumOff val="50000"/>
      </a:schemeClr>
    </cs:fontRef>
    <cs:defRPr sz="900" b="1" kern="1200"/>
  </cs:axisTitle>
  <cs:categoryAxis>
    <cs:lnRef idx="0"/>
    <cs:fillRef idx="0"/>
    <cs:effectRef idx="0"/>
    <cs:fontRef idx="minor">
      <a:schemeClr val="dk1">
        <a:lumMod val="50000"/>
        <a:lumOff val="50000"/>
      </a:schemeClr>
    </cs:fontRef>
    <cs:spPr>
      <a:ln w="9525" cap="flat" cmpd="sng" algn="ctr">
        <a:solidFill>
          <a:schemeClr val="dk1">
            <a:lumMod val="15000"/>
            <a:lumOff val="85000"/>
          </a:schemeClr>
        </a:solidFill>
        <a:round/>
      </a:ln>
    </cs:spPr>
    <cs:defRPr sz="900" kern="1200"/>
  </cs:categoryAxis>
  <cs:chartArea>
    <cs:lnRef idx="0"/>
    <cs:fillRef idx="0"/>
    <cs:effectRef idx="0"/>
    <cs:fontRef idx="minor">
      <a:schemeClr val="dk1"/>
    </cs:fontRef>
    <cs:spPr>
      <a:gradFill flip="none" rotWithShape="1">
        <a:gsLst>
          <a:gs pos="100000">
            <a:schemeClr val="lt1">
              <a:lumMod val="95000"/>
            </a:schemeClr>
          </a:gs>
          <a:gs pos="43000">
            <a:schemeClr val="lt1"/>
          </a:gs>
        </a:gsLst>
        <a:path path="circle">
          <a:fillToRect l="50000" t="50000" r="50000" b="50000"/>
        </a:path>
        <a:tileRect/>
      </a:gra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
  <cs:dataPoint3D>
    <cs:lnRef idx="0">
      <cs:styleClr val="auto"/>
    </cs:lnRef>
    <cs:fillRef idx="0">
      <cs:styleClr val="auto"/>
    </cs:fillRef>
    <cs:effectRef idx="0"/>
    <cs:fontRef idx="minor">
      <a:schemeClr val="tx1"/>
    </cs:fontRef>
    <cs:spPr>
      <a:solidFill>
        <a:schemeClr val="phClr">
          <a:alpha val="10196"/>
        </a:schemeClr>
      </a:solidFill>
      <a:ln w="50800">
        <a:solidFill>
          <a:schemeClr val="phClr">
            <a:alpha val="30000"/>
          </a:schemeClr>
        </a:solidFill>
      </a:ln>
    </cs:spPr>
  </cs:dataPoint3D>
  <cs:dataPointLine>
    <cs:lnRef idx="0">
      <cs:styleClr val="auto"/>
    </cs:lnRef>
    <cs:fillRef idx="0"/>
    <cs:effectRef idx="0"/>
    <cs:fontRef idx="minor">
      <a:schemeClr val="tx1"/>
    </cs:fontRef>
    <cs:spPr>
      <a:ln w="50800" cap="rnd" cmpd="sng" algn="ctr">
        <a:solidFill>
          <a:schemeClr val="phClr">
            <a:alpha val="30000"/>
          </a:schemeClr>
        </a:solidFill>
        <a:round/>
      </a:ln>
    </cs:spPr>
  </cs:dataPointLine>
  <cs:dataPointMarker>
    <cs:lnRef idx="0"/>
    <cs:fillRef idx="0">
      <cs:styleClr val="auto"/>
    </cs:fillRef>
    <cs:effectRef idx="0"/>
    <cs:fontRef idx="minor">
      <a:schemeClr val="tx1"/>
    </cs:fontRef>
    <cs:spPr>
      <a:solidFill>
        <a:schemeClr val="phClr"/>
      </a:solidFill>
      <a:ln w="12700" cap="flat" cmpd="sng" algn="ctr">
        <a:solidFill>
          <a:schemeClr val="lt1"/>
        </a:solidFill>
        <a:round/>
      </a:ln>
    </cs:spPr>
  </cs:dataPointMarker>
  <cs:dataPointMarkerLayout symbol="circle" size="4"/>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dk1">
        <a:lumMod val="50000"/>
        <a:lumOff val="50000"/>
      </a:schemeClr>
    </cs:fontRef>
    <cs:spPr>
      <a:ln w="9525" cap="rnd">
        <a:solidFill>
          <a:schemeClr val="dk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a:solidFill>
          <a:schemeClr val="dk1">
            <a:lumMod val="50000"/>
            <a:lumOff val="50000"/>
          </a:schemeClr>
        </a:solidFill>
      </a:ln>
    </cs:spPr>
  </cs:downBar>
  <cs:dropLine>
    <cs:lnRef idx="0"/>
    <cs:fillRef idx="0"/>
    <cs:effectRef idx="0"/>
    <cs:fontRef idx="minor">
      <a:schemeClr val="tx1"/>
    </cs:fontRef>
    <cs:spPr>
      <a:ln w="9525">
        <a:solidFill>
          <a:schemeClr val="dk1">
            <a:lumMod val="35000"/>
            <a:lumOff val="65000"/>
          </a:schemeClr>
        </a:solidFill>
      </a:ln>
    </cs:spPr>
  </cs:dropLine>
  <cs:errorBar>
    <cs:lnRef idx="0"/>
    <cs:fillRef idx="0"/>
    <cs:effectRef idx="0"/>
    <cs:fontRef idx="minor">
      <a:schemeClr val="tx1"/>
    </cs:fontRef>
    <cs:spPr>
      <a:ln w="9525">
        <a:solidFill>
          <a:schemeClr val="dk1">
            <a:lumMod val="50000"/>
            <a:lumOff val="50000"/>
          </a:schemeClr>
        </a:solidFill>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15000"/>
            <a:lumOff val="85000"/>
          </a:schemeClr>
        </a:solidFill>
        <a:round/>
      </a:ln>
    </cs:spPr>
  </cs:gridlineMajor>
  <cs:gridlineMinor>
    <cs:lnRef idx="0"/>
    <cs:fillRef idx="0"/>
    <cs:effectRef idx="0"/>
    <cs:fontRef idx="minor">
      <a:schemeClr val="tx1"/>
    </cs:fontRef>
    <cs:spPr>
      <a:ln w="9525" cap="flat" cmpd="sng" algn="ctr">
        <a:solidFill>
          <a:schemeClr val="dk1">
            <a:lumMod val="5000"/>
            <a:lumOff val="95000"/>
          </a:schemeClr>
        </a:solidFill>
        <a:round/>
      </a:ln>
    </cs:spPr>
  </cs:gridlineMinor>
  <cs:hiLoLine>
    <cs:lnRef idx="0"/>
    <cs:fillRef idx="0"/>
    <cs:effectRef idx="0"/>
    <cs:fontRef idx="minor">
      <a:schemeClr val="tx1"/>
    </cs:fontRef>
    <cs:spPr>
      <a:ln w="9525">
        <a:solidFill>
          <a:schemeClr val="dk1">
            <a:lumMod val="35000"/>
            <a:lumOff val="65000"/>
          </a:schemeClr>
        </a:solidFill>
      </a:ln>
    </cs:spPr>
  </cs:hiLoLine>
  <cs:leaderLine>
    <cs:lnRef idx="0"/>
    <cs:fillRef idx="0"/>
    <cs:effectRef idx="0"/>
    <cs:fontRef idx="minor">
      <a:schemeClr val="tx1"/>
    </cs:fontRef>
    <cs:spPr>
      <a:ln w="9525">
        <a:solidFill>
          <a:schemeClr val="dk1">
            <a:lumMod val="35000"/>
            <a:lumOff val="65000"/>
          </a:schemeClr>
        </a:solidFill>
      </a:ln>
    </cs:spPr>
  </cs:leaderLine>
  <cs:legend>
    <cs:lnRef idx="0"/>
    <cs:fillRef idx="0"/>
    <cs:effectRef idx="0"/>
    <cs:fontRef idx="minor">
      <a:schemeClr val="dk1">
        <a:lumMod val="50000"/>
        <a:lumOff val="50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tx1">
        <a:lumMod val="50000"/>
        <a:lumOff val="50000"/>
      </a:schemeClr>
    </cs:fontRef>
    <cs:spPr>
      <a:ln w="9525">
        <a:solidFill>
          <a:schemeClr val="dk1">
            <a:lumMod val="15000"/>
            <a:lumOff val="85000"/>
          </a:schemeClr>
        </a:solidFill>
      </a:ln>
    </cs:spPr>
    <cs:defRPr sz="900" kern="1200"/>
  </cs:seriesAxis>
  <cs:seriesLine>
    <cs:lnRef idx="0"/>
    <cs:fillRef idx="0"/>
    <cs:effectRef idx="0"/>
    <cs:fontRef idx="minor">
      <a:schemeClr val="tx1"/>
    </cs:fontRef>
    <cs:spPr>
      <a:ln w="9525">
        <a:solidFill>
          <a:schemeClr val="dk1">
            <a:lumMod val="35000"/>
            <a:lumOff val="65000"/>
          </a:schemeClr>
        </a:solidFill>
      </a:ln>
    </cs:spPr>
  </cs:seriesLine>
  <cs:title>
    <cs:lnRef idx="0"/>
    <cs:fillRef idx="0"/>
    <cs:effectRef idx="0"/>
    <cs:fontRef idx="minor">
      <a:schemeClr val="dk1">
        <a:lumMod val="50000"/>
        <a:lumOff val="50000"/>
      </a:schemeClr>
    </cs:fontRef>
    <cs:defRPr sz="1600" b="0" kern="1200" spc="70" baseline="0"/>
  </cs:title>
  <cs:trendline>
    <cs:lnRef idx="0">
      <cs:styleClr val="0"/>
    </cs:lnRef>
    <cs:fillRef idx="0"/>
    <cs:effectRef idx="0"/>
    <cs:fontRef idx="minor">
      <a:schemeClr val="tx1"/>
    </cs:fontRef>
    <cs:spPr>
      <a:ln w="63500" cap="rnd" cmpd="sng" algn="ctr">
        <a:solidFill>
          <a:schemeClr val="phClr">
            <a:alpha val="25000"/>
          </a:schemeClr>
        </a:solidFill>
        <a:round/>
      </a:ln>
    </cs:spPr>
  </cs:trendline>
  <cs:trendlineLabel>
    <cs:lnRef idx="0"/>
    <cs:fillRef idx="0"/>
    <cs:effectRef idx="0"/>
    <cs:fontRef idx="minor">
      <a:schemeClr val="dk1">
        <a:lumMod val="50000"/>
        <a:lumOff val="50000"/>
      </a:schemeClr>
    </cs:fontRef>
    <cs:defRPr sz="900" kern="1200"/>
  </cs:trendlineLabel>
  <cs:upBar>
    <cs:lnRef idx="0"/>
    <cs:fillRef idx="0"/>
    <cs:effectRef idx="0"/>
    <cs:fontRef idx="minor">
      <a:schemeClr val="tx1"/>
    </cs:fontRef>
    <cs:spPr>
      <a:solidFill>
        <a:schemeClr val="lt1"/>
      </a:solidFill>
      <a:ln w="9525">
        <a:solidFill>
          <a:schemeClr val="dk1">
            <a:lumMod val="50000"/>
            <a:lumOff val="50000"/>
          </a:schemeClr>
        </a:solidFill>
      </a:ln>
    </cs:spPr>
  </cs:upBar>
  <cs:valueAxis>
    <cs:lnRef idx="0"/>
    <cs:fillRef idx="0"/>
    <cs:effectRef idx="0"/>
    <cs:fontRef idx="minor">
      <a:schemeClr val="dk1">
        <a:lumMod val="50000"/>
        <a:lumOff val="50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www.legatosecurity.com/contact-us" TargetMode="External"/><Relationship Id="rId4"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legatosecurity.com/contact-us"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114300</xdr:colOff>
      <xdr:row>1</xdr:row>
      <xdr:rowOff>0</xdr:rowOff>
    </xdr:from>
    <xdr:to>
      <xdr:col>13</xdr:col>
      <xdr:colOff>361950</xdr:colOff>
      <xdr:row>7</xdr:row>
      <xdr:rowOff>209550</xdr:rowOff>
    </xdr:to>
    <xdr:pic>
      <xdr:nvPicPr>
        <xdr:cNvPr id="2" name="Picture 1">
          <a:extLst>
            <a:ext uri="{FF2B5EF4-FFF2-40B4-BE49-F238E27FC236}">
              <a16:creationId xmlns:a16="http://schemas.microsoft.com/office/drawing/2014/main" id="{9A589D5A-E29B-4172-9F3D-1865B1FBDD60}"/>
            </a:ext>
            <a:ext uri="{147F2762-F138-4A5C-976F-8EAC2B608ADB}">
              <a16:predDERef xmlns:a16="http://schemas.microsoft.com/office/drawing/2014/main" pred="{86F02327-81EC-EF40-521B-7B9B07485911}"/>
            </a:ext>
          </a:extLst>
        </xdr:cNvPr>
        <xdr:cNvPicPr>
          <a:picLocks noChangeAspect="1"/>
        </xdr:cNvPicPr>
      </xdr:nvPicPr>
      <xdr:blipFill>
        <a:blip xmlns:r="http://schemas.openxmlformats.org/officeDocument/2006/relationships" r:embed="rId1"/>
        <a:stretch>
          <a:fillRect/>
        </a:stretch>
      </xdr:blipFill>
      <xdr:spPr>
        <a:xfrm>
          <a:off x="7524750" y="200025"/>
          <a:ext cx="7791450" cy="5915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174625</xdr:colOff>
      <xdr:row>0</xdr:row>
      <xdr:rowOff>566</xdr:rowOff>
    </xdr:from>
    <xdr:to>
      <xdr:col>14</xdr:col>
      <xdr:colOff>73024</xdr:colOff>
      <xdr:row>20</xdr:row>
      <xdr:rowOff>116945</xdr:rowOff>
    </xdr:to>
    <xdr:pic>
      <xdr:nvPicPr>
        <xdr:cNvPr id="2" name="Picture 1">
          <a:extLst>
            <a:ext uri="{FF2B5EF4-FFF2-40B4-BE49-F238E27FC236}">
              <a16:creationId xmlns:a16="http://schemas.microsoft.com/office/drawing/2014/main" id="{3A39699E-D2B4-4C47-A133-F631DE3C8A59}"/>
            </a:ext>
            <a:ext uri="{147F2762-F138-4A5C-976F-8EAC2B608ADB}">
              <a16:predDERef xmlns:a16="http://schemas.microsoft.com/office/drawing/2014/main" pred="{86F02327-81EC-EF40-521B-7B9B07485911}"/>
            </a:ext>
          </a:extLst>
        </xdr:cNvPr>
        <xdr:cNvPicPr>
          <a:picLocks noChangeAspect="1"/>
        </xdr:cNvPicPr>
      </xdr:nvPicPr>
      <xdr:blipFill>
        <a:blip xmlns:r="http://schemas.openxmlformats.org/officeDocument/2006/relationships" r:embed="rId1"/>
        <a:stretch>
          <a:fillRect/>
        </a:stretch>
      </xdr:blipFill>
      <xdr:spPr>
        <a:xfrm>
          <a:off x="7899400" y="566"/>
          <a:ext cx="6661149" cy="49646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2704353</xdr:colOff>
      <xdr:row>2</xdr:row>
      <xdr:rowOff>149412</xdr:rowOff>
    </xdr:from>
    <xdr:to>
      <xdr:col>1</xdr:col>
      <xdr:colOff>5904753</xdr:colOff>
      <xdr:row>21</xdr:row>
      <xdr:rowOff>0</xdr:rowOff>
    </xdr:to>
    <xdr:pic>
      <xdr:nvPicPr>
        <xdr:cNvPr id="4" name="Picture 3">
          <a:extLst>
            <a:ext uri="{FF2B5EF4-FFF2-40B4-BE49-F238E27FC236}">
              <a16:creationId xmlns:a16="http://schemas.microsoft.com/office/drawing/2014/main" id="{03BD0CEB-87E5-CBD7-9949-9FF4DC480526}"/>
            </a:ext>
          </a:extLst>
        </xdr:cNvPr>
        <xdr:cNvPicPr>
          <a:picLocks noChangeAspect="1"/>
        </xdr:cNvPicPr>
      </xdr:nvPicPr>
      <xdr:blipFill>
        <a:blip xmlns:r="http://schemas.openxmlformats.org/officeDocument/2006/relationships" r:embed="rId1"/>
        <a:stretch>
          <a:fillRect/>
        </a:stretch>
      </xdr:blipFill>
      <xdr:spPr>
        <a:xfrm>
          <a:off x="2704353" y="493059"/>
          <a:ext cx="3200400" cy="3683000"/>
        </a:xfrm>
        <a:prstGeom prst="rect">
          <a:avLst/>
        </a:prstGeom>
      </xdr:spPr>
    </xdr:pic>
    <xdr:clientData/>
  </xdr:twoCellAnchor>
  <xdr:twoCellAnchor editAs="oneCell">
    <xdr:from>
      <xdr:col>4</xdr:col>
      <xdr:colOff>133350</xdr:colOff>
      <xdr:row>0</xdr:row>
      <xdr:rowOff>0</xdr:rowOff>
    </xdr:from>
    <xdr:to>
      <xdr:col>15</xdr:col>
      <xdr:colOff>123825</xdr:colOff>
      <xdr:row>41</xdr:row>
      <xdr:rowOff>85725</xdr:rowOff>
    </xdr:to>
    <xdr:pic>
      <xdr:nvPicPr>
        <xdr:cNvPr id="2" name="Picture 1">
          <a:extLst>
            <a:ext uri="{FF2B5EF4-FFF2-40B4-BE49-F238E27FC236}">
              <a16:creationId xmlns:a16="http://schemas.microsoft.com/office/drawing/2014/main" id="{A9AB9EC8-2BA0-49A4-850B-1E4681DC2000}"/>
            </a:ext>
            <a:ext uri="{147F2762-F138-4A5C-976F-8EAC2B608ADB}">
              <a16:predDERef xmlns:a16="http://schemas.microsoft.com/office/drawing/2014/main" pred="{03BD0CEB-87E5-CBD7-9949-9FF4DC480526}"/>
            </a:ext>
          </a:extLst>
        </xdr:cNvPr>
        <xdr:cNvPicPr>
          <a:picLocks noChangeAspect="1"/>
        </xdr:cNvPicPr>
      </xdr:nvPicPr>
      <xdr:blipFill>
        <a:blip xmlns:r="http://schemas.openxmlformats.org/officeDocument/2006/relationships" r:embed="rId2"/>
        <a:stretch>
          <a:fillRect/>
        </a:stretch>
      </xdr:blipFill>
      <xdr:spPr>
        <a:xfrm>
          <a:off x="10839450" y="0"/>
          <a:ext cx="11677650" cy="87058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390525</xdr:colOff>
      <xdr:row>1</xdr:row>
      <xdr:rowOff>38100</xdr:rowOff>
    </xdr:from>
    <xdr:to>
      <xdr:col>7</xdr:col>
      <xdr:colOff>276225</xdr:colOff>
      <xdr:row>25</xdr:row>
      <xdr:rowOff>152400</xdr:rowOff>
    </xdr:to>
    <xdr:pic>
      <xdr:nvPicPr>
        <xdr:cNvPr id="4" name="Picture 3">
          <a:hlinkClick xmlns:r="http://schemas.openxmlformats.org/officeDocument/2006/relationships" r:id="rId1"/>
          <a:extLst>
            <a:ext uri="{FF2B5EF4-FFF2-40B4-BE49-F238E27FC236}">
              <a16:creationId xmlns:a16="http://schemas.microsoft.com/office/drawing/2014/main" id="{747F7D8A-F7D4-4E6C-9504-ED53C692DB30}"/>
            </a:ext>
            <a:ext uri="{147F2762-F138-4A5C-976F-8EAC2B608ADB}">
              <a16:predDERef xmlns:a16="http://schemas.microsoft.com/office/drawing/2014/main" pred="{CA2CD7F0-A852-46AD-933C-1D24B0A345BE}"/>
            </a:ext>
          </a:extLst>
        </xdr:cNvPr>
        <xdr:cNvPicPr>
          <a:picLocks noChangeAspect="1"/>
        </xdr:cNvPicPr>
      </xdr:nvPicPr>
      <xdr:blipFill>
        <a:blip xmlns:r="http://schemas.openxmlformats.org/officeDocument/2006/relationships" r:embed="rId2"/>
        <a:stretch>
          <a:fillRect/>
        </a:stretch>
      </xdr:blipFill>
      <xdr:spPr>
        <a:xfrm>
          <a:off x="390525" y="238125"/>
          <a:ext cx="6962775" cy="5314950"/>
        </a:xfrm>
        <a:prstGeom prst="rect">
          <a:avLst/>
        </a:prstGeom>
      </xdr:spPr>
    </xdr:pic>
    <xdr:clientData/>
  </xdr:twoCellAnchor>
  <xdr:twoCellAnchor>
    <xdr:from>
      <xdr:col>9</xdr:col>
      <xdr:colOff>9525</xdr:colOff>
      <xdr:row>7</xdr:row>
      <xdr:rowOff>47625</xdr:rowOff>
    </xdr:from>
    <xdr:to>
      <xdr:col>10</xdr:col>
      <xdr:colOff>2571750</xdr:colOff>
      <xdr:row>20</xdr:row>
      <xdr:rowOff>0</xdr:rowOff>
    </xdr:to>
    <xdr:graphicFrame macro="">
      <xdr:nvGraphicFramePr>
        <xdr:cNvPr id="5" name="Chart 4">
          <a:extLst>
            <a:ext uri="{FF2B5EF4-FFF2-40B4-BE49-F238E27FC236}">
              <a16:creationId xmlns:a16="http://schemas.microsoft.com/office/drawing/2014/main" id="{C91E40FB-8CD6-41D3-BB31-A0BD7F2D1376}"/>
            </a:ext>
            <a:ext uri="{147F2762-F138-4A5C-976F-8EAC2B608ADB}">
              <a16:predDERef xmlns:a16="http://schemas.microsoft.com/office/drawing/2014/main" pred="{747F7D8A-F7D4-4E6C-9504-ED53C692DB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9525</xdr:colOff>
      <xdr:row>24</xdr:row>
      <xdr:rowOff>19050</xdr:rowOff>
    </xdr:from>
    <xdr:to>
      <xdr:col>10</xdr:col>
      <xdr:colOff>2571750</xdr:colOff>
      <xdr:row>36</xdr:row>
      <xdr:rowOff>180975</xdr:rowOff>
    </xdr:to>
    <xdr:graphicFrame macro="">
      <xdr:nvGraphicFramePr>
        <xdr:cNvPr id="6" name="Chart 5">
          <a:extLst>
            <a:ext uri="{FF2B5EF4-FFF2-40B4-BE49-F238E27FC236}">
              <a16:creationId xmlns:a16="http://schemas.microsoft.com/office/drawing/2014/main" id="{9D88C6A2-3B3A-4DB4-9849-8E6594B22C93}"/>
            </a:ext>
            <a:ext uri="{147F2762-F138-4A5C-976F-8EAC2B608ADB}">
              <a16:predDERef xmlns:a16="http://schemas.microsoft.com/office/drawing/2014/main" pred="{C91E40FB-8CD6-41D3-BB31-A0BD7F2D13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28575</xdr:colOff>
      <xdr:row>1</xdr:row>
      <xdr:rowOff>19050</xdr:rowOff>
    </xdr:from>
    <xdr:to>
      <xdr:col>15</xdr:col>
      <xdr:colOff>123825</xdr:colOff>
      <xdr:row>30</xdr:row>
      <xdr:rowOff>9525</xdr:rowOff>
    </xdr:to>
    <xdr:pic>
      <xdr:nvPicPr>
        <xdr:cNvPr id="2" name="Picture 1">
          <a:hlinkClick xmlns:r="http://schemas.openxmlformats.org/officeDocument/2006/relationships" r:id="rId1"/>
          <a:extLst>
            <a:ext uri="{FF2B5EF4-FFF2-40B4-BE49-F238E27FC236}">
              <a16:creationId xmlns:a16="http://schemas.microsoft.com/office/drawing/2014/main" id="{4920A849-F0E1-4839-B926-4AC942E487D7}"/>
            </a:ext>
            <a:ext uri="{147F2762-F138-4A5C-976F-8EAC2B608ADB}">
              <a16:predDERef xmlns:a16="http://schemas.microsoft.com/office/drawing/2014/main" pred="{86F02327-81EC-EF40-521B-7B9B07485911}"/>
            </a:ext>
          </a:extLst>
        </xdr:cNvPr>
        <xdr:cNvPicPr>
          <a:picLocks noChangeAspect="1"/>
        </xdr:cNvPicPr>
      </xdr:nvPicPr>
      <xdr:blipFill>
        <a:blip xmlns:r="http://schemas.openxmlformats.org/officeDocument/2006/relationships" r:embed="rId2"/>
        <a:stretch>
          <a:fillRect/>
        </a:stretch>
      </xdr:blipFill>
      <xdr:spPr>
        <a:xfrm>
          <a:off x="9420225" y="219075"/>
          <a:ext cx="8324850" cy="63246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www.legatosecurity.com/contact-us"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EC521-F4CB-49C0-A461-E0BC759F9B27}">
  <dimension ref="B2:B11"/>
  <sheetViews>
    <sheetView tabSelected="1" zoomScaleNormal="100" workbookViewId="0">
      <selection activeCell="B16" sqref="B16"/>
    </sheetView>
  </sheetViews>
  <sheetFormatPr baseColWidth="10" defaultColWidth="9" defaultRowHeight="16" x14ac:dyDescent="0.2"/>
  <cols>
    <col min="1" max="1" width="4.33203125" style="12" customWidth="1"/>
    <col min="2" max="2" width="92.83203125" style="12" customWidth="1"/>
    <col min="3" max="16384" width="9" style="12"/>
  </cols>
  <sheetData>
    <row r="2" spans="2:2" ht="27" x14ac:dyDescent="0.35">
      <c r="B2" s="11" t="s">
        <v>0</v>
      </c>
    </row>
    <row r="3" spans="2:2" ht="76.5" customHeight="1" x14ac:dyDescent="0.2">
      <c r="B3" s="13" t="s">
        <v>1</v>
      </c>
    </row>
    <row r="4" spans="2:2" x14ac:dyDescent="0.2">
      <c r="B4" s="14"/>
    </row>
    <row r="5" spans="2:2" ht="27" x14ac:dyDescent="0.35">
      <c r="B5" s="15" t="s">
        <v>2</v>
      </c>
    </row>
    <row r="6" spans="2:2" ht="288.75" customHeight="1" x14ac:dyDescent="0.2">
      <c r="B6" s="16" t="s">
        <v>3</v>
      </c>
    </row>
    <row r="7" spans="2:2" x14ac:dyDescent="0.2">
      <c r="B7" s="14"/>
    </row>
    <row r="8" spans="2:2" ht="27" x14ac:dyDescent="0.35">
      <c r="B8" s="15" t="s">
        <v>4</v>
      </c>
    </row>
    <row r="9" spans="2:2" ht="80.25" customHeight="1" x14ac:dyDescent="0.2">
      <c r="B9" s="13" t="s">
        <v>5</v>
      </c>
    </row>
    <row r="10" spans="2:2" ht="12.75" customHeight="1" x14ac:dyDescent="0.2">
      <c r="B10" s="13"/>
    </row>
    <row r="11" spans="2:2" ht="34" x14ac:dyDescent="0.2">
      <c r="B11" s="17" t="s">
        <v>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40C3A-C418-42FB-9C80-C06DDBA838BB}">
  <dimension ref="B2:C13"/>
  <sheetViews>
    <sheetView workbookViewId="0">
      <selection activeCell="C17" sqref="C17"/>
    </sheetView>
  </sheetViews>
  <sheetFormatPr baseColWidth="10" defaultColWidth="8.83203125" defaultRowHeight="16" x14ac:dyDescent="0.2"/>
  <cols>
    <col min="1" max="1" width="3.33203125" style="12" customWidth="1"/>
    <col min="2" max="2" width="9.6640625" style="12" bestFit="1" customWidth="1"/>
    <col min="3" max="3" width="79.5" style="12" customWidth="1"/>
    <col min="4" max="16384" width="8.83203125" style="12"/>
  </cols>
  <sheetData>
    <row r="2" spans="2:3" ht="27" x14ac:dyDescent="0.35">
      <c r="B2" s="18"/>
      <c r="C2" s="19" t="s">
        <v>7</v>
      </c>
    </row>
    <row r="3" spans="2:3" x14ac:dyDescent="0.2">
      <c r="B3" s="20">
        <v>1</v>
      </c>
      <c r="C3" s="21" t="s">
        <v>96</v>
      </c>
    </row>
    <row r="4" spans="2:3" ht="34" x14ac:dyDescent="0.2">
      <c r="B4" s="22">
        <v>2</v>
      </c>
      <c r="C4" s="23" t="s">
        <v>97</v>
      </c>
    </row>
    <row r="5" spans="2:3" x14ac:dyDescent="0.2">
      <c r="B5" s="20">
        <v>3</v>
      </c>
      <c r="C5" s="21" t="s">
        <v>8</v>
      </c>
    </row>
    <row r="6" spans="2:3" ht="51" x14ac:dyDescent="0.2">
      <c r="B6" s="24">
        <v>4</v>
      </c>
      <c r="C6" s="25" t="s">
        <v>9</v>
      </c>
    </row>
    <row r="8" spans="2:3" ht="27" x14ac:dyDescent="0.35">
      <c r="B8" s="1" t="s">
        <v>10</v>
      </c>
      <c r="C8" s="1" t="s">
        <v>11</v>
      </c>
    </row>
    <row r="9" spans="2:3" x14ac:dyDescent="0.2">
      <c r="B9" s="20" t="s">
        <v>12</v>
      </c>
      <c r="C9" s="21" t="s">
        <v>13</v>
      </c>
    </row>
    <row r="10" spans="2:3" x14ac:dyDescent="0.2">
      <c r="B10" s="20" t="s">
        <v>14</v>
      </c>
      <c r="C10" s="21" t="s">
        <v>15</v>
      </c>
    </row>
    <row r="11" spans="2:3" x14ac:dyDescent="0.2">
      <c r="B11" s="20" t="s">
        <v>16</v>
      </c>
      <c r="C11" s="21" t="s">
        <v>17</v>
      </c>
    </row>
    <row r="12" spans="2:3" x14ac:dyDescent="0.2">
      <c r="B12" s="20" t="s">
        <v>18</v>
      </c>
      <c r="C12" s="21" t="s">
        <v>19</v>
      </c>
    </row>
    <row r="13" spans="2:3" x14ac:dyDescent="0.2">
      <c r="B13" s="26" t="s">
        <v>20</v>
      </c>
      <c r="C13" s="27" t="s">
        <v>21</v>
      </c>
    </row>
  </sheetData>
  <conditionalFormatting sqref="B8:B13">
    <cfRule type="containsText" dxfId="37" priority="1" operator="containsText" text="Response">
      <formula>NOT(ISERROR(SEARCH("Response",B8)))</formula>
    </cfRule>
    <cfRule type="containsText" dxfId="36" priority="2" operator="containsText" text="Governance">
      <formula>NOT(ISERROR(SEARCH("Governance",B8)))</formula>
    </cfRule>
    <cfRule type="containsText" dxfId="35" priority="3" operator="containsText" text="Architecture">
      <formula>NOT(ISERROR(SEARCH("Architecture",B8)))</formula>
    </cfRule>
    <cfRule type="containsText" dxfId="34" priority="4" operator="containsText" text="Risk">
      <formula>NOT(ISERROR(SEARCH("Risk",B8)))</formula>
    </cfRule>
  </conditionalFormatting>
  <pageMargins left="0.7" right="0.7" top="0.75" bottom="0.75" header="0.3" footer="0.3"/>
  <pageSetup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7F955-54EF-5942-8D27-0C7562B41C4F}">
  <dimension ref="B2:F52"/>
  <sheetViews>
    <sheetView zoomScale="170" zoomScaleNormal="170" workbookViewId="0">
      <selection activeCell="C24" sqref="C24:C52"/>
    </sheetView>
  </sheetViews>
  <sheetFormatPr baseColWidth="10" defaultColWidth="11" defaultRowHeight="15.75" customHeight="1" x14ac:dyDescent="0.2"/>
  <cols>
    <col min="1" max="1" width="3" style="12" customWidth="1"/>
    <col min="2" max="2" width="117.5" style="12" customWidth="1"/>
    <col min="3" max="3" width="11" style="12"/>
    <col min="4" max="4" width="2.6640625" style="12" customWidth="1"/>
    <col min="5" max="5" width="32.33203125" style="12" bestFit="1" customWidth="1"/>
    <col min="6" max="6" width="22" style="12" bestFit="1" customWidth="1"/>
    <col min="7" max="16384" width="11" style="12"/>
  </cols>
  <sheetData>
    <row r="2" spans="2:3" ht="27" x14ac:dyDescent="0.35">
      <c r="B2" s="39" t="s">
        <v>22</v>
      </c>
      <c r="C2" s="40"/>
    </row>
    <row r="3" spans="2:3" ht="16" x14ac:dyDescent="0.2">
      <c r="B3" s="32"/>
      <c r="C3" s="31"/>
    </row>
    <row r="4" spans="2:3" ht="16" x14ac:dyDescent="0.2">
      <c r="B4" s="32"/>
      <c r="C4" s="31"/>
    </row>
    <row r="5" spans="2:3" ht="16" x14ac:dyDescent="0.2">
      <c r="B5" s="32"/>
      <c r="C5" s="31"/>
    </row>
    <row r="6" spans="2:3" ht="16" x14ac:dyDescent="0.2">
      <c r="B6" s="32"/>
      <c r="C6" s="31"/>
    </row>
    <row r="7" spans="2:3" ht="16" x14ac:dyDescent="0.2">
      <c r="B7" s="32"/>
      <c r="C7" s="31"/>
    </row>
    <row r="8" spans="2:3" ht="16" x14ac:dyDescent="0.2">
      <c r="B8" s="32"/>
      <c r="C8" s="31"/>
    </row>
    <row r="9" spans="2:3" ht="16" x14ac:dyDescent="0.2">
      <c r="B9" s="32"/>
      <c r="C9" s="31"/>
    </row>
    <row r="10" spans="2:3" ht="16" x14ac:dyDescent="0.2">
      <c r="B10" s="32"/>
      <c r="C10" s="31"/>
    </row>
    <row r="11" spans="2:3" ht="16" x14ac:dyDescent="0.2">
      <c r="B11" s="32"/>
      <c r="C11" s="31"/>
    </row>
    <row r="12" spans="2:3" ht="16" x14ac:dyDescent="0.2">
      <c r="B12" s="32"/>
      <c r="C12" s="31"/>
    </row>
    <row r="13" spans="2:3" ht="16" x14ac:dyDescent="0.2">
      <c r="B13" s="32"/>
      <c r="C13" s="31"/>
    </row>
    <row r="14" spans="2:3" ht="16" x14ac:dyDescent="0.2">
      <c r="B14" s="32"/>
      <c r="C14" s="31"/>
    </row>
    <row r="15" spans="2:3" ht="16" x14ac:dyDescent="0.2">
      <c r="B15" s="32"/>
      <c r="C15" s="31"/>
    </row>
    <row r="16" spans="2:3" ht="16" x14ac:dyDescent="0.2">
      <c r="B16" s="32"/>
      <c r="C16" s="31"/>
    </row>
    <row r="17" spans="2:6" ht="16" x14ac:dyDescent="0.2">
      <c r="B17" s="32"/>
      <c r="C17" s="31"/>
    </row>
    <row r="18" spans="2:6" ht="16" x14ac:dyDescent="0.2">
      <c r="B18" s="32"/>
      <c r="C18" s="31"/>
    </row>
    <row r="19" spans="2:6" ht="16" x14ac:dyDescent="0.2">
      <c r="B19" s="32"/>
      <c r="C19" s="31"/>
    </row>
    <row r="20" spans="2:6" ht="16" x14ac:dyDescent="0.2">
      <c r="B20" s="32"/>
      <c r="C20" s="31"/>
    </row>
    <row r="21" spans="2:6" ht="16" x14ac:dyDescent="0.2">
      <c r="B21" s="32"/>
      <c r="C21" s="31"/>
    </row>
    <row r="22" spans="2:6" ht="16" x14ac:dyDescent="0.2">
      <c r="B22" s="32"/>
      <c r="C22" s="31"/>
    </row>
    <row r="23" spans="2:6" ht="27" x14ac:dyDescent="0.35">
      <c r="B23" s="35" t="s">
        <v>23</v>
      </c>
      <c r="C23" s="36" t="s">
        <v>10</v>
      </c>
      <c r="E23" s="41"/>
      <c r="F23" s="41"/>
    </row>
    <row r="24" spans="2:6" ht="27" x14ac:dyDescent="0.35">
      <c r="B24" s="32" t="str">
        <f>'Calculations (DO_NOT_EDIT)'!C22</f>
        <v>Are  Roles and Responsibilities  defined to support incident response efforts?</v>
      </c>
      <c r="C24" s="31"/>
      <c r="E24" s="38"/>
      <c r="F24" s="38"/>
    </row>
    <row r="25" spans="2:6" ht="16" x14ac:dyDescent="0.2">
      <c r="B25" s="32" t="str">
        <f>'Calculations (DO_NOT_EDIT)'!C23</f>
        <v>Are Roles and Responsibilities documented to support crisis communications?</v>
      </c>
      <c r="C25" s="31"/>
    </row>
    <row r="26" spans="2:6" ht="16" x14ac:dyDescent="0.2">
      <c r="B26" s="32" t="str">
        <f>'Calculations (DO_NOT_EDIT)'!C24</f>
        <v>Do you have a documented incident response plan that provides guidance to prepare, identify, contain, eradicate, recover, and learn from an incident?</v>
      </c>
      <c r="C26" s="31"/>
    </row>
    <row r="27" spans="2:6" ht="16" x14ac:dyDescent="0.2">
      <c r="B27" s="32" t="str">
        <f>'Calculations (DO_NOT_EDIT)'!C25</f>
        <v>Have you developed crisis communication templates for internal and external use?</v>
      </c>
      <c r="C27" s="31"/>
    </row>
    <row r="28" spans="2:6" ht="16" x14ac:dyDescent="0.2">
      <c r="B28" s="32" t="str">
        <f>'Calculations (DO_NOT_EDIT)'!C26</f>
        <v>Have you documented response playbooks that support incident response efforts?</v>
      </c>
      <c r="C28" s="31"/>
    </row>
    <row r="29" spans="2:6" ht="16" x14ac:dyDescent="0.2">
      <c r="B29" s="32" t="str">
        <f>'Calculations (DO_NOT_EDIT)'!C27</f>
        <v>Are security events for the network, endpoints, and  authentication actions alerted on?</v>
      </c>
      <c r="C29" s="31"/>
    </row>
    <row r="30" spans="2:6" ht="16" x14ac:dyDescent="0.2">
      <c r="B30" s="32" t="str">
        <f>'Calculations (DO_NOT_EDIT)'!C28</f>
        <v>Are critical systems and  data sets  backed up?</v>
      </c>
      <c r="C30" s="31"/>
    </row>
    <row r="31" spans="2:6" ht="16" x14ac:dyDescent="0.2">
      <c r="B31" s="32" t="str">
        <f>'Calculations (DO_NOT_EDIT)'!C29</f>
        <v>Does the organization have senior executive representation for security (CISO, CIO, etc.)</v>
      </c>
      <c r="C31" s="31"/>
    </row>
    <row r="32" spans="2:6" ht="16" x14ac:dyDescent="0.2">
      <c r="B32" s="32" t="str">
        <f>'Calculations (DO_NOT_EDIT)'!C30</f>
        <v>Is your organizational structure  documented or diagramed?</v>
      </c>
      <c r="C32" s="31"/>
    </row>
    <row r="33" spans="2:6" ht="16" x14ac:dyDescent="0.2">
      <c r="B33" s="32" t="str">
        <f>'Calculations (DO_NOT_EDIT)'!C31</f>
        <v>Is regulatory  compliance or recommended best practices a factor in security initiative decisions?</v>
      </c>
      <c r="C33" s="31"/>
    </row>
    <row r="34" spans="2:6" ht="16" x14ac:dyDescent="0.2">
      <c r="B34" s="32" t="str">
        <f>'Calculations (DO_NOT_EDIT)'!C32</f>
        <v>Are security program  goals, metrics, and success criterion documented?</v>
      </c>
      <c r="C34" s="31"/>
    </row>
    <row r="35" spans="2:6" ht="16" x14ac:dyDescent="0.2">
      <c r="B35" s="32" t="str">
        <f>'Calculations (DO_NOT_EDIT)'!C33</f>
        <v>Is a compliance or control standards monitoring platform used by the organization?</v>
      </c>
      <c r="C35" s="31"/>
    </row>
    <row r="36" spans="2:6" ht="16" x14ac:dyDescent="0.2">
      <c r="B36" s="32" t="str">
        <f>'Calculations (DO_NOT_EDIT)'!C34</f>
        <v>Do you leverage a platform to conduct security training for employees?</v>
      </c>
      <c r="C36" s="31"/>
    </row>
    <row r="37" spans="2:6" ht="16" x14ac:dyDescent="0.2">
      <c r="B37" s="32" t="str">
        <f>'Calculations (DO_NOT_EDIT)'!C35</f>
        <v>Are roles and responsibilities defined for maintaining systems and applications?</v>
      </c>
      <c r="C37" s="31"/>
    </row>
    <row r="38" spans="2:6" ht="16" x14ac:dyDescent="0.2">
      <c r="B38" s="32" t="str">
        <f>'Calculations (DO_NOT_EDIT)'!C36</f>
        <v>Are roles and responsibilities documented to maintain user identities and access controls?</v>
      </c>
      <c r="C38" s="31"/>
    </row>
    <row r="39" spans="2:6" ht="16" x14ac:dyDescent="0.2">
      <c r="B39" s="32" t="str">
        <f>'Calculations (DO_NOT_EDIT)'!C37</f>
        <v>Does the organization have an up-to-date network diagram?</v>
      </c>
      <c r="C39" s="31"/>
    </row>
    <row r="40" spans="2:6" ht="16" x14ac:dyDescent="0.2">
      <c r="B40" s="32" t="str">
        <f>'Calculations (DO_NOT_EDIT)'!C38</f>
        <v>Is guidance provided to provision, maintain, and decommission assets?</v>
      </c>
      <c r="C40" s="31"/>
    </row>
    <row r="41" spans="2:6" ht="17.25" customHeight="1" x14ac:dyDescent="0.35">
      <c r="B41" s="32" t="str">
        <f>'Calculations (DO_NOT_EDIT)'!C39</f>
        <v>Are network control standards defined and implemented companywide?</v>
      </c>
      <c r="C41" s="31"/>
      <c r="E41" s="38"/>
      <c r="F41" s="38"/>
    </row>
    <row r="42" spans="2:6" ht="16" x14ac:dyDescent="0.2">
      <c r="B42" s="32" t="str">
        <f>'Calculations (DO_NOT_EDIT)'!C40</f>
        <v>Is an EDR solution deployed companywide?</v>
      </c>
      <c r="C42" s="31"/>
    </row>
    <row r="43" spans="2:6" ht="16" x14ac:dyDescent="0.2">
      <c r="B43" s="32" t="str">
        <f>'Calculations (DO_NOT_EDIT)'!C41</f>
        <v>Is a mobile device management platform used to track and enforce policies for endpoints?</v>
      </c>
      <c r="C43" s="31"/>
    </row>
    <row r="44" spans="2:6" ht="16" x14ac:dyDescent="0.2">
      <c r="B44" s="32" t="str">
        <f>'Calculations (DO_NOT_EDIT)'!C42</f>
        <v>Are roles and responsibilities defined to support a risk advisory board?</v>
      </c>
      <c r="C44" s="31"/>
    </row>
    <row r="45" spans="2:6" ht="16" x14ac:dyDescent="0.2">
      <c r="B45" s="32" t="str">
        <f>'Calculations (DO_NOT_EDIT)'!C43</f>
        <v>Is an up-to-date business impact assessment documented?</v>
      </c>
      <c r="C45" s="31"/>
    </row>
    <row r="46" spans="2:6" ht="16" x14ac:dyDescent="0.2">
      <c r="B46" s="32" t="str">
        <f>'Calculations (DO_NOT_EDIT)'!C44</f>
        <v>Is a risk register maintained and regularly assessed?</v>
      </c>
      <c r="C46" s="31"/>
    </row>
    <row r="47" spans="2:6" ht="16" x14ac:dyDescent="0.2">
      <c r="B47" s="32" t="str">
        <f>'Calculations (DO_NOT_EDIT)'!C45</f>
        <v>Is guidance provided to communicate and address risk's and vulnerabilities?</v>
      </c>
      <c r="C47" s="31"/>
    </row>
    <row r="48" spans="2:6" ht="16" x14ac:dyDescent="0.2">
      <c r="B48" s="32" t="str">
        <f>'Calculations (DO_NOT_EDIT)'!C46</f>
        <v>Do you conduct a penetration test at least annually?</v>
      </c>
      <c r="C48" s="31"/>
    </row>
    <row r="49" spans="2:3" ht="16" x14ac:dyDescent="0.2">
      <c r="B49" s="32" t="str">
        <f>'Calculations (DO_NOT_EDIT)'!C47</f>
        <v>Do you test your incident response and business continuity plans at least annually?</v>
      </c>
      <c r="C49" s="31"/>
    </row>
    <row r="50" spans="2:3" ht="16" x14ac:dyDescent="0.2">
      <c r="B50" s="32" t="str">
        <f>'Calculations (DO_NOT_EDIT)'!C48</f>
        <v>Do you update a risk advisory board quarterly?</v>
      </c>
      <c r="C50" s="31"/>
    </row>
    <row r="51" spans="2:3" ht="16" x14ac:dyDescent="0.2">
      <c r="B51" s="32" t="str">
        <f>'Calculations (DO_NOT_EDIT)'!C49</f>
        <v>Do you have an attack surface management platform</v>
      </c>
      <c r="C51" s="31"/>
    </row>
    <row r="52" spans="2:3" ht="16" x14ac:dyDescent="0.2">
      <c r="B52" s="33" t="str">
        <f>'Calculations (DO_NOT_EDIT)'!C50</f>
        <v>Do you have a vulnerability management platform</v>
      </c>
      <c r="C52" s="34"/>
    </row>
  </sheetData>
  <mergeCells count="1">
    <mergeCell ref="E23:F23"/>
  </mergeCells>
  <conditionalFormatting sqref="B2:C2">
    <cfRule type="containsText" dxfId="33" priority="19" operator="containsText" text="Response">
      <formula>NOT(ISERROR(SEARCH("Response",B2)))</formula>
    </cfRule>
    <cfRule type="containsText" dxfId="32" priority="20" operator="containsText" text="Governance">
      <formula>NOT(ISERROR(SEARCH("Governance",B2)))</formula>
    </cfRule>
    <cfRule type="containsText" dxfId="31" priority="21" operator="containsText" text="Architecture">
      <formula>NOT(ISERROR(SEARCH("Architecture",B2)))</formula>
    </cfRule>
    <cfRule type="containsText" dxfId="30" priority="22" operator="containsText" text="Risk">
      <formula>NOT(ISERROR(SEARCH("Risk",B2)))</formula>
    </cfRule>
  </conditionalFormatting>
  <conditionalFormatting sqref="B23:C23">
    <cfRule type="containsText" dxfId="29" priority="16" operator="containsText" text="Governance">
      <formula>NOT(ISERROR(SEARCH("Governance",B23)))</formula>
    </cfRule>
    <cfRule type="containsText" dxfId="28" priority="17" operator="containsText" text="Architecture">
      <formula>NOT(ISERROR(SEARCH("Architecture",B23)))</formula>
    </cfRule>
    <cfRule type="containsText" dxfId="27" priority="18" operator="containsText" text="Risk">
      <formula>NOT(ISERROR(SEARCH("Risk",B23)))</formula>
    </cfRule>
  </conditionalFormatting>
  <conditionalFormatting sqref="F2:F24 F29:F41 F45:F1048576">
    <cfRule type="containsText" dxfId="26" priority="1" operator="containsText" text="&quot;Needs Improvement&quot;">
      <formula>NOT(ISERROR(SEARCH("""Needs Improvement""",F2)))</formula>
    </cfRule>
    <cfRule type="containsText" dxfId="25" priority="2" stopIfTrue="1" operator="containsText" text="Moderate-Low">
      <formula>NOT(ISERROR(SEARCH("Moderate-Low",F2)))</formula>
    </cfRule>
    <cfRule type="containsText" dxfId="24" priority="11" stopIfTrue="1" operator="containsText" text="Moderate-Strong">
      <formula>NOT(ISERROR(SEARCH("Moderate-Strong",F2)))</formula>
    </cfRule>
    <cfRule type="containsText" dxfId="23" priority="12" operator="containsText" text="Strong">
      <formula>NOT(ISERROR(SEARCH("Strong",F2)))</formula>
    </cfRule>
    <cfRule type="containsText" dxfId="22" priority="13" operator="containsText" text="Moderate">
      <formula>NOT(ISERROR(SEARCH("Moderate",F2)))</formula>
    </cfRule>
  </conditionalFormatting>
  <dataValidations count="1">
    <dataValidation type="list" allowBlank="1" showInputMessage="1" showErrorMessage="1" sqref="C24:C52" xr:uid="{421034EB-79CC-8644-AA62-DE2D472929A6}">
      <formula1>"1,2,3,4,5"</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B449D-E975-4221-8ECE-988312A99F45}">
  <dimension ref="C2:K37"/>
  <sheetViews>
    <sheetView topLeftCell="A2" workbookViewId="0">
      <selection activeCell="P12" sqref="P12"/>
    </sheetView>
  </sheetViews>
  <sheetFormatPr baseColWidth="10" defaultColWidth="9" defaultRowHeight="16" x14ac:dyDescent="0.2"/>
  <cols>
    <col min="1" max="1" width="9" style="12"/>
    <col min="2" max="2" width="9.83203125" style="12" customWidth="1"/>
    <col min="3" max="5" width="9" style="12"/>
    <col min="6" max="6" width="23.33203125" style="12" customWidth="1"/>
    <col min="7" max="7" width="23.6640625" style="12" customWidth="1"/>
    <col min="8" max="9" width="9" style="12"/>
    <col min="10" max="10" width="30.5" style="12" customWidth="1"/>
    <col min="11" max="11" width="34.1640625" style="12" customWidth="1"/>
    <col min="12" max="16384" width="9" style="12"/>
  </cols>
  <sheetData>
    <row r="2" spans="10:11" ht="27" x14ac:dyDescent="0.35">
      <c r="J2" s="42" t="s">
        <v>24</v>
      </c>
      <c r="K2" s="43"/>
    </row>
    <row r="3" spans="10:11" ht="27" x14ac:dyDescent="0.35">
      <c r="J3" s="35" t="s">
        <v>25</v>
      </c>
      <c r="K3" s="36" t="s">
        <v>26</v>
      </c>
    </row>
    <row r="4" spans="10:11" x14ac:dyDescent="0.2">
      <c r="J4" s="32" t="str">
        <f>'Calculations (DO_NOT_EDIT)'!A11</f>
        <v>Response</v>
      </c>
      <c r="K4" s="31" t="str">
        <f>'Calculations (DO_NOT_EDIT)'!E11</f>
        <v>Calculated at completion</v>
      </c>
    </row>
    <row r="5" spans="10:11" x14ac:dyDescent="0.2">
      <c r="J5" s="32" t="str">
        <f>'Calculations (DO_NOT_EDIT)'!A12</f>
        <v>Governance</v>
      </c>
      <c r="K5" s="31" t="str">
        <f>'Calculations (DO_NOT_EDIT)'!E12</f>
        <v>Calculated at completion</v>
      </c>
    </row>
    <row r="6" spans="10:11" x14ac:dyDescent="0.2">
      <c r="J6" s="32" t="str">
        <f>'Calculations (DO_NOT_EDIT)'!A13</f>
        <v>Architecture</v>
      </c>
      <c r="K6" s="31" t="str">
        <f>'Calculations (DO_NOT_EDIT)'!E13</f>
        <v>Calculated at completion</v>
      </c>
    </row>
    <row r="7" spans="10:11" x14ac:dyDescent="0.2">
      <c r="J7" s="32" t="str">
        <f>'Calculations (DO_NOT_EDIT)'!A14</f>
        <v>Risk</v>
      </c>
      <c r="K7" s="31" t="str">
        <f>'Calculations (DO_NOT_EDIT)'!E14</f>
        <v>Calculated at completion</v>
      </c>
    </row>
    <row r="8" spans="10:11" x14ac:dyDescent="0.2">
      <c r="J8" s="32"/>
      <c r="K8" s="31"/>
    </row>
    <row r="9" spans="10:11" x14ac:dyDescent="0.2">
      <c r="J9" s="32"/>
      <c r="K9" s="31"/>
    </row>
    <row r="10" spans="10:11" x14ac:dyDescent="0.2">
      <c r="J10" s="32"/>
      <c r="K10" s="31"/>
    </row>
    <row r="11" spans="10:11" x14ac:dyDescent="0.2">
      <c r="J11" s="32"/>
      <c r="K11" s="31"/>
    </row>
    <row r="12" spans="10:11" x14ac:dyDescent="0.2">
      <c r="J12" s="32"/>
      <c r="K12" s="31"/>
    </row>
    <row r="13" spans="10:11" x14ac:dyDescent="0.2">
      <c r="J13" s="32"/>
      <c r="K13" s="31"/>
    </row>
    <row r="14" spans="10:11" x14ac:dyDescent="0.2">
      <c r="J14" s="32"/>
      <c r="K14" s="31"/>
    </row>
    <row r="15" spans="10:11" x14ac:dyDescent="0.2">
      <c r="J15" s="32"/>
      <c r="K15" s="31"/>
    </row>
    <row r="16" spans="10:11" x14ac:dyDescent="0.2">
      <c r="J16" s="32"/>
      <c r="K16" s="31"/>
    </row>
    <row r="17" spans="3:11" x14ac:dyDescent="0.2">
      <c r="J17" s="32"/>
      <c r="K17" s="31"/>
    </row>
    <row r="18" spans="3:11" x14ac:dyDescent="0.2">
      <c r="J18" s="32"/>
      <c r="K18" s="31"/>
    </row>
    <row r="19" spans="3:11" x14ac:dyDescent="0.2">
      <c r="J19" s="32"/>
      <c r="K19" s="31"/>
    </row>
    <row r="20" spans="3:11" x14ac:dyDescent="0.2">
      <c r="J20" s="32"/>
      <c r="K20" s="31"/>
    </row>
    <row r="21" spans="3:11" ht="27" x14ac:dyDescent="0.35">
      <c r="J21" s="35" t="s">
        <v>27</v>
      </c>
      <c r="K21" s="36" t="s">
        <v>26</v>
      </c>
    </row>
    <row r="22" spans="3:11" x14ac:dyDescent="0.2">
      <c r="J22" s="32" t="str">
        <f>'Calculations (DO_NOT_EDIT)'!A17</f>
        <v>People</v>
      </c>
      <c r="K22" s="31" t="str">
        <f>'Calculations (DO_NOT_EDIT)'!E17</f>
        <v>Calculated at completion</v>
      </c>
    </row>
    <row r="23" spans="3:11" x14ac:dyDescent="0.2">
      <c r="J23" s="32" t="str">
        <f>'Calculations (DO_NOT_EDIT)'!A18</f>
        <v>Process</v>
      </c>
      <c r="K23" s="31" t="str">
        <f>'Calculations (DO_NOT_EDIT)'!E18</f>
        <v>Calculated at completion</v>
      </c>
    </row>
    <row r="24" spans="3:11" x14ac:dyDescent="0.2">
      <c r="J24" s="32" t="str">
        <f>'Calculations (DO_NOT_EDIT)'!A19</f>
        <v>Technology</v>
      </c>
      <c r="K24" s="31" t="str">
        <f>'Calculations (DO_NOT_EDIT)'!E19</f>
        <v>Calculated at completion</v>
      </c>
    </row>
    <row r="25" spans="3:11" x14ac:dyDescent="0.2">
      <c r="J25" s="32"/>
      <c r="K25" s="31"/>
    </row>
    <row r="26" spans="3:11" x14ac:dyDescent="0.2">
      <c r="J26" s="37"/>
      <c r="K26" s="31"/>
    </row>
    <row r="27" spans="3:11" ht="26.25" customHeight="1" x14ac:dyDescent="0.2">
      <c r="C27" s="44" t="s">
        <v>28</v>
      </c>
      <c r="D27" s="44"/>
      <c r="E27" s="44"/>
      <c r="F27" s="44"/>
      <c r="G27" s="44"/>
      <c r="J27" s="32"/>
      <c r="K27" s="31"/>
    </row>
    <row r="28" spans="3:11" x14ac:dyDescent="0.2">
      <c r="C28" s="44"/>
      <c r="D28" s="44"/>
      <c r="E28" s="44"/>
      <c r="F28" s="44"/>
      <c r="G28" s="44"/>
      <c r="J28" s="32"/>
      <c r="K28" s="31"/>
    </row>
    <row r="29" spans="3:11" x14ac:dyDescent="0.2">
      <c r="C29" s="44"/>
      <c r="D29" s="44"/>
      <c r="E29" s="44"/>
      <c r="F29" s="44"/>
      <c r="G29" s="44"/>
      <c r="J29" s="32"/>
      <c r="K29" s="31"/>
    </row>
    <row r="30" spans="3:11" x14ac:dyDescent="0.2">
      <c r="J30" s="32"/>
      <c r="K30" s="31"/>
    </row>
    <row r="31" spans="3:11" x14ac:dyDescent="0.2">
      <c r="J31" s="32"/>
      <c r="K31" s="31"/>
    </row>
    <row r="32" spans="3:11" x14ac:dyDescent="0.2">
      <c r="J32" s="32"/>
      <c r="K32" s="31"/>
    </row>
    <row r="33" spans="10:11" x14ac:dyDescent="0.2">
      <c r="J33" s="32"/>
      <c r="K33" s="31"/>
    </row>
    <row r="34" spans="10:11" x14ac:dyDescent="0.2">
      <c r="J34" s="32"/>
      <c r="K34" s="31"/>
    </row>
    <row r="35" spans="10:11" x14ac:dyDescent="0.2">
      <c r="J35" s="32"/>
      <c r="K35" s="31"/>
    </row>
    <row r="36" spans="10:11" x14ac:dyDescent="0.2">
      <c r="J36" s="32"/>
      <c r="K36" s="31"/>
    </row>
    <row r="37" spans="10:11" x14ac:dyDescent="0.2">
      <c r="J37" s="33"/>
      <c r="K37" s="34"/>
    </row>
  </sheetData>
  <mergeCells count="2">
    <mergeCell ref="J2:K2"/>
    <mergeCell ref="C27:G29"/>
  </mergeCells>
  <conditionalFormatting sqref="K2:K8">
    <cfRule type="containsText" dxfId="21" priority="6" operator="containsText" text="&quot;Needs Improvement&quot;">
      <formula>NOT(ISERROR(SEARCH("""Needs Improvement""",K2)))</formula>
    </cfRule>
    <cfRule type="containsText" dxfId="20" priority="7" stopIfTrue="1" operator="containsText" text="Moderate-Low">
      <formula>NOT(ISERROR(SEARCH("Moderate-Low",K2)))</formula>
    </cfRule>
    <cfRule type="containsText" dxfId="19" priority="8" stopIfTrue="1" operator="containsText" text="Moderate-Strong">
      <formula>NOT(ISERROR(SEARCH("Moderate-Strong",K2)))</formula>
    </cfRule>
    <cfRule type="containsText" dxfId="18" priority="9" operator="containsText" text="Strong">
      <formula>NOT(ISERROR(SEARCH("Strong",K2)))</formula>
    </cfRule>
    <cfRule type="containsText" dxfId="17" priority="10" operator="containsText" text="Moderate">
      <formula>NOT(ISERROR(SEARCH("Moderate",K2)))</formula>
    </cfRule>
  </conditionalFormatting>
  <conditionalFormatting sqref="K21:K24">
    <cfRule type="containsText" dxfId="16" priority="1" operator="containsText" text="&quot;Needs Improvement&quot;">
      <formula>NOT(ISERROR(SEARCH("""Needs Improvement""",K21)))</formula>
    </cfRule>
    <cfRule type="containsText" dxfId="15" priority="2" stopIfTrue="1" operator="containsText" text="Moderate-Low">
      <formula>NOT(ISERROR(SEARCH("Moderate-Low",K21)))</formula>
    </cfRule>
    <cfRule type="containsText" dxfId="14" priority="3" stopIfTrue="1" operator="containsText" text="Moderate-Strong">
      <formula>NOT(ISERROR(SEARCH("Moderate-Strong",K21)))</formula>
    </cfRule>
    <cfRule type="containsText" dxfId="13" priority="4" operator="containsText" text="Strong">
      <formula>NOT(ISERROR(SEARCH("Strong",K21)))</formula>
    </cfRule>
    <cfRule type="containsText" dxfId="12" priority="5" operator="containsText" text="Moderate">
      <formula>NOT(ISERROR(SEARCH("Moderate",K21)))</formula>
    </cfRule>
  </conditionalFormatting>
  <hyperlinks>
    <hyperlink ref="C27:G29" r:id="rId1" display="If you have questions about your results or would like to dig deeper, please contact us at legatosecurity.com" xr:uid="{92DD34C4-CB71-458C-9643-06C8F66D15C6}"/>
  </hyperlinks>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79A30-63DC-428B-9160-5CB0C53A8AB7}">
  <dimension ref="B1:C72"/>
  <sheetViews>
    <sheetView workbookViewId="0">
      <selection activeCell="L31" sqref="L31"/>
    </sheetView>
  </sheetViews>
  <sheetFormatPr baseColWidth="10" defaultColWidth="9" defaultRowHeight="16" x14ac:dyDescent="0.2"/>
  <cols>
    <col min="1" max="1" width="3.5" style="12" customWidth="1"/>
    <col min="2" max="2" width="6.1640625" customWidth="1"/>
    <col min="3" max="3" width="113.6640625" bestFit="1" customWidth="1"/>
    <col min="4" max="16384" width="9" style="12"/>
  </cols>
  <sheetData>
    <row r="1" spans="2:3" x14ac:dyDescent="0.2">
      <c r="B1" s="12"/>
      <c r="C1" s="12"/>
    </row>
    <row r="2" spans="2:3" s="28" customFormat="1" ht="27" x14ac:dyDescent="0.35">
      <c r="B2" s="45" t="s">
        <v>29</v>
      </c>
      <c r="C2" s="46"/>
    </row>
    <row r="3" spans="2:3" x14ac:dyDescent="0.2">
      <c r="B3" s="29" t="s">
        <v>10</v>
      </c>
      <c r="C3" s="30" t="s">
        <v>30</v>
      </c>
    </row>
    <row r="4" spans="2:3" x14ac:dyDescent="0.2">
      <c r="B4" s="29">
        <v>1</v>
      </c>
      <c r="C4" s="31" t="s">
        <v>31</v>
      </c>
    </row>
    <row r="5" spans="2:3" x14ac:dyDescent="0.2">
      <c r="B5" s="29">
        <v>2</v>
      </c>
      <c r="C5" s="31" t="s">
        <v>32</v>
      </c>
    </row>
    <row r="6" spans="2:3" x14ac:dyDescent="0.2">
      <c r="B6" s="29">
        <v>3</v>
      </c>
      <c r="C6" s="31" t="s">
        <v>33</v>
      </c>
    </row>
    <row r="7" spans="2:3" x14ac:dyDescent="0.2">
      <c r="B7" s="29">
        <v>4</v>
      </c>
      <c r="C7" s="31" t="s">
        <v>34</v>
      </c>
    </row>
    <row r="8" spans="2:3" x14ac:dyDescent="0.2">
      <c r="B8" s="29">
        <v>5</v>
      </c>
      <c r="C8" s="31" t="s">
        <v>35</v>
      </c>
    </row>
    <row r="9" spans="2:3" x14ac:dyDescent="0.2">
      <c r="B9" s="32"/>
      <c r="C9" s="31"/>
    </row>
    <row r="10" spans="2:3" s="28" customFormat="1" ht="27" x14ac:dyDescent="0.35">
      <c r="B10" s="47" t="s">
        <v>36</v>
      </c>
      <c r="C10" s="48"/>
    </row>
    <row r="11" spans="2:3" x14ac:dyDescent="0.2">
      <c r="B11" s="29" t="s">
        <v>10</v>
      </c>
      <c r="C11" s="30" t="s">
        <v>30</v>
      </c>
    </row>
    <row r="12" spans="2:3" x14ac:dyDescent="0.2">
      <c r="B12" s="29">
        <v>1</v>
      </c>
      <c r="C12" s="31" t="s">
        <v>37</v>
      </c>
    </row>
    <row r="13" spans="2:3" x14ac:dyDescent="0.2">
      <c r="B13" s="29">
        <v>2</v>
      </c>
      <c r="C13" s="31" t="s">
        <v>38</v>
      </c>
    </row>
    <row r="14" spans="2:3" x14ac:dyDescent="0.2">
      <c r="B14" s="29">
        <v>3</v>
      </c>
      <c r="C14" s="31" t="s">
        <v>39</v>
      </c>
    </row>
    <row r="15" spans="2:3" x14ac:dyDescent="0.2">
      <c r="B15" s="29">
        <v>4</v>
      </c>
      <c r="C15" s="31" t="s">
        <v>40</v>
      </c>
    </row>
    <row r="16" spans="2:3" x14ac:dyDescent="0.2">
      <c r="B16" s="29">
        <v>5</v>
      </c>
      <c r="C16" s="31" t="s">
        <v>41</v>
      </c>
    </row>
    <row r="17" spans="2:3" x14ac:dyDescent="0.2">
      <c r="B17" s="32"/>
      <c r="C17" s="31"/>
    </row>
    <row r="18" spans="2:3" s="28" customFormat="1" ht="27" x14ac:dyDescent="0.35">
      <c r="B18" s="47" t="s">
        <v>42</v>
      </c>
      <c r="C18" s="48"/>
    </row>
    <row r="19" spans="2:3" x14ac:dyDescent="0.2">
      <c r="B19" s="29" t="s">
        <v>10</v>
      </c>
      <c r="C19" s="30" t="s">
        <v>30</v>
      </c>
    </row>
    <row r="20" spans="2:3" x14ac:dyDescent="0.2">
      <c r="B20" s="29">
        <v>1</v>
      </c>
      <c r="C20" s="31" t="s">
        <v>43</v>
      </c>
    </row>
    <row r="21" spans="2:3" x14ac:dyDescent="0.2">
      <c r="B21" s="29">
        <v>2</v>
      </c>
      <c r="C21" s="31" t="s">
        <v>44</v>
      </c>
    </row>
    <row r="22" spans="2:3" x14ac:dyDescent="0.2">
      <c r="B22" s="29">
        <v>3</v>
      </c>
      <c r="C22" s="31" t="s">
        <v>45</v>
      </c>
    </row>
    <row r="23" spans="2:3" x14ac:dyDescent="0.2">
      <c r="B23" s="29">
        <v>4</v>
      </c>
      <c r="C23" s="31" t="s">
        <v>46</v>
      </c>
    </row>
    <row r="24" spans="2:3" x14ac:dyDescent="0.2">
      <c r="B24" s="29">
        <v>5</v>
      </c>
      <c r="C24" s="31" t="s">
        <v>47</v>
      </c>
    </row>
    <row r="25" spans="2:3" x14ac:dyDescent="0.2">
      <c r="B25" s="32"/>
      <c r="C25" s="31"/>
    </row>
    <row r="26" spans="2:3" s="28" customFormat="1" ht="27" x14ac:dyDescent="0.35">
      <c r="B26" s="47" t="s">
        <v>48</v>
      </c>
      <c r="C26" s="48"/>
    </row>
    <row r="27" spans="2:3" x14ac:dyDescent="0.2">
      <c r="B27" s="29" t="s">
        <v>10</v>
      </c>
      <c r="C27" s="30" t="s">
        <v>30</v>
      </c>
    </row>
    <row r="28" spans="2:3" x14ac:dyDescent="0.2">
      <c r="B28" s="29">
        <v>1</v>
      </c>
      <c r="C28" s="31" t="s">
        <v>49</v>
      </c>
    </row>
    <row r="29" spans="2:3" x14ac:dyDescent="0.2">
      <c r="B29" s="29">
        <v>2</v>
      </c>
      <c r="C29" s="31" t="s">
        <v>50</v>
      </c>
    </row>
    <row r="30" spans="2:3" x14ac:dyDescent="0.2">
      <c r="B30" s="29">
        <v>3</v>
      </c>
      <c r="C30" s="31" t="s">
        <v>51</v>
      </c>
    </row>
    <row r="31" spans="2:3" x14ac:dyDescent="0.2">
      <c r="B31" s="29">
        <v>4</v>
      </c>
      <c r="C31" s="31" t="s">
        <v>52</v>
      </c>
    </row>
    <row r="32" spans="2:3" x14ac:dyDescent="0.2">
      <c r="B32" s="29">
        <v>5</v>
      </c>
      <c r="C32" s="31" t="s">
        <v>53</v>
      </c>
    </row>
    <row r="33" spans="2:3" x14ac:dyDescent="0.2">
      <c r="B33" s="33"/>
      <c r="C33" s="34"/>
    </row>
    <row r="34" spans="2:3" x14ac:dyDescent="0.2">
      <c r="B34" s="12"/>
      <c r="C34" s="12"/>
    </row>
    <row r="35" spans="2:3" x14ac:dyDescent="0.2">
      <c r="B35" s="12"/>
      <c r="C35" s="12"/>
    </row>
    <row r="36" spans="2:3" x14ac:dyDescent="0.2">
      <c r="B36" s="12"/>
      <c r="C36" s="12"/>
    </row>
    <row r="37" spans="2:3" x14ac:dyDescent="0.2">
      <c r="B37" s="12"/>
      <c r="C37" s="12"/>
    </row>
    <row r="38" spans="2:3" x14ac:dyDescent="0.2">
      <c r="B38" s="12"/>
      <c r="C38" s="12"/>
    </row>
    <row r="39" spans="2:3" x14ac:dyDescent="0.2">
      <c r="B39" s="12"/>
      <c r="C39" s="12"/>
    </row>
    <row r="40" spans="2:3" x14ac:dyDescent="0.2">
      <c r="B40" s="12"/>
      <c r="C40" s="12"/>
    </row>
    <row r="41" spans="2:3" x14ac:dyDescent="0.2">
      <c r="B41" s="12"/>
      <c r="C41" s="12"/>
    </row>
    <row r="42" spans="2:3" x14ac:dyDescent="0.2">
      <c r="B42" s="12"/>
      <c r="C42" s="12"/>
    </row>
    <row r="43" spans="2:3" x14ac:dyDescent="0.2">
      <c r="B43" s="12"/>
      <c r="C43" s="12"/>
    </row>
    <row r="44" spans="2:3" x14ac:dyDescent="0.2">
      <c r="B44" s="12"/>
      <c r="C44" s="12"/>
    </row>
    <row r="45" spans="2:3" x14ac:dyDescent="0.2">
      <c r="B45" s="12"/>
      <c r="C45" s="12"/>
    </row>
    <row r="46" spans="2:3" x14ac:dyDescent="0.2">
      <c r="B46" s="12"/>
      <c r="C46" s="12"/>
    </row>
    <row r="47" spans="2:3" x14ac:dyDescent="0.2">
      <c r="B47" s="12"/>
      <c r="C47" s="12"/>
    </row>
    <row r="48" spans="2:3" x14ac:dyDescent="0.2">
      <c r="B48" s="12"/>
      <c r="C48" s="12"/>
    </row>
    <row r="49" s="12" customFormat="1" x14ac:dyDescent="0.2"/>
    <row r="50" s="12" customFormat="1" x14ac:dyDescent="0.2"/>
    <row r="51" s="12" customFormat="1" x14ac:dyDescent="0.2"/>
    <row r="52" s="12" customFormat="1" x14ac:dyDescent="0.2"/>
    <row r="53" s="12" customFormat="1" x14ac:dyDescent="0.2"/>
    <row r="54" s="12" customFormat="1" x14ac:dyDescent="0.2"/>
    <row r="55" s="12" customFormat="1" x14ac:dyDescent="0.2"/>
    <row r="56" s="12" customFormat="1" x14ac:dyDescent="0.2"/>
    <row r="57" s="12" customFormat="1" x14ac:dyDescent="0.2"/>
    <row r="58" s="12" customFormat="1" x14ac:dyDescent="0.2"/>
    <row r="59" s="12" customFormat="1" x14ac:dyDescent="0.2"/>
    <row r="60" s="12" customFormat="1" x14ac:dyDescent="0.2"/>
    <row r="61" s="12" customFormat="1" x14ac:dyDescent="0.2"/>
    <row r="62" s="12" customFormat="1" x14ac:dyDescent="0.2"/>
    <row r="63" s="12" customFormat="1" x14ac:dyDescent="0.2"/>
    <row r="64" s="12" customFormat="1" x14ac:dyDescent="0.2"/>
    <row r="65" s="12" customFormat="1" x14ac:dyDescent="0.2"/>
    <row r="66" s="12" customFormat="1" x14ac:dyDescent="0.2"/>
    <row r="67" s="12" customFormat="1" x14ac:dyDescent="0.2"/>
    <row r="68" s="12" customFormat="1" x14ac:dyDescent="0.2"/>
    <row r="69" s="12" customFormat="1" x14ac:dyDescent="0.2"/>
    <row r="70" s="12" customFormat="1" x14ac:dyDescent="0.2"/>
    <row r="71" s="12" customFormat="1" x14ac:dyDescent="0.2"/>
    <row r="72" s="12" customFormat="1" x14ac:dyDescent="0.2"/>
  </sheetData>
  <mergeCells count="4">
    <mergeCell ref="B2:C2"/>
    <mergeCell ref="B10:C10"/>
    <mergeCell ref="B18:C18"/>
    <mergeCell ref="B26:C26"/>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5A5C2-FC17-FC4C-BBE0-FD9AFF0EC920}">
  <dimension ref="A1:E51"/>
  <sheetViews>
    <sheetView topLeftCell="A18" zoomScale="140" zoomScaleNormal="140" workbookViewId="0">
      <selection activeCell="C3" sqref="C3"/>
    </sheetView>
  </sheetViews>
  <sheetFormatPr baseColWidth="10" defaultColWidth="11" defaultRowHeight="16" x14ac:dyDescent="0.2"/>
  <cols>
    <col min="1" max="1" width="15" bestFit="1" customWidth="1"/>
    <col min="2" max="2" width="18" customWidth="1"/>
    <col min="3" max="3" width="123.83203125" bestFit="1" customWidth="1"/>
    <col min="4" max="4" width="20.33203125" bestFit="1" customWidth="1"/>
    <col min="5" max="5" width="31" bestFit="1" customWidth="1"/>
  </cols>
  <sheetData>
    <row r="1" spans="1:5" ht="27" x14ac:dyDescent="0.35">
      <c r="A1" s="1" t="s">
        <v>10</v>
      </c>
      <c r="B1" s="1" t="s">
        <v>11</v>
      </c>
    </row>
    <row r="2" spans="1:5" x14ac:dyDescent="0.2">
      <c r="A2" s="4" t="s">
        <v>12</v>
      </c>
      <c r="B2" s="5" t="s">
        <v>13</v>
      </c>
    </row>
    <row r="3" spans="1:5" x14ac:dyDescent="0.2">
      <c r="A3" s="4" t="s">
        <v>14</v>
      </c>
      <c r="B3" s="5" t="s">
        <v>15</v>
      </c>
    </row>
    <row r="4" spans="1:5" x14ac:dyDescent="0.2">
      <c r="A4" s="4" t="s">
        <v>16</v>
      </c>
      <c r="B4" s="5" t="s">
        <v>17</v>
      </c>
    </row>
    <row r="5" spans="1:5" x14ac:dyDescent="0.2">
      <c r="A5" s="4" t="s">
        <v>18</v>
      </c>
      <c r="B5" s="5" t="s">
        <v>19</v>
      </c>
    </row>
    <row r="6" spans="1:5" ht="17" thickBot="1" x14ac:dyDescent="0.25">
      <c r="A6" s="6" t="s">
        <v>20</v>
      </c>
      <c r="B6" s="8" t="s">
        <v>21</v>
      </c>
    </row>
    <row r="7" spans="1:5" ht="17" thickBot="1" x14ac:dyDescent="0.25"/>
    <row r="8" spans="1:5" ht="28" thickBot="1" x14ac:dyDescent="0.4">
      <c r="A8" s="9" t="s">
        <v>54</v>
      </c>
      <c r="B8" s="10" t="str">
        <f>IF(COUNTBLANK(D22:D50)=0,"Yes","No")</f>
        <v>No</v>
      </c>
    </row>
    <row r="9" spans="1:5" ht="17" thickBot="1" x14ac:dyDescent="0.25"/>
    <row r="10" spans="1:5" ht="27" x14ac:dyDescent="0.35">
      <c r="A10" s="1" t="s">
        <v>25</v>
      </c>
      <c r="B10" s="2" t="s">
        <v>55</v>
      </c>
      <c r="C10" s="2" t="s">
        <v>56</v>
      </c>
      <c r="D10" s="2" t="s">
        <v>57</v>
      </c>
      <c r="E10" s="3" t="s">
        <v>58</v>
      </c>
    </row>
    <row r="11" spans="1:5" x14ac:dyDescent="0.2">
      <c r="A11" s="4" t="s">
        <v>11</v>
      </c>
      <c r="B11">
        <f>SUM(D22:D28)</f>
        <v>0</v>
      </c>
      <c r="C11">
        <v>35</v>
      </c>
      <c r="D11" t="str">
        <f>IF(B8="Yes",(B11/C11)*100,"")</f>
        <v/>
      </c>
      <c r="E11" s="5" t="str">
        <f>IF(B8="No","Calculated at completion",IF(D11&lt;35,"Needs Improvement",IF(AND(D11&gt;=35,D11&lt;50),"Moderate-Low",IF(AND(D11&gt;=50,D11&lt;70),"Moderate",IF(AND(D11&gt;=70,D11&lt;90),"Moderate-Strong",IF(D11&gt;=90,"Strong"))))))</f>
        <v>Calculated at completion</v>
      </c>
    </row>
    <row r="12" spans="1:5" x14ac:dyDescent="0.2">
      <c r="A12" s="4" t="s">
        <v>59</v>
      </c>
      <c r="B12">
        <f>SUM(D29:D34)</f>
        <v>0</v>
      </c>
      <c r="C12">
        <v>30</v>
      </c>
      <c r="D12" t="str">
        <f>IF(B8="Yes",(B12/C12)*100,"")</f>
        <v/>
      </c>
      <c r="E12" s="5" t="str">
        <f>IF(B8="No","Calculated at completion",IF(D12&lt;35,"Needs Improvement",IF(AND(D12&gt;=35,D12&lt;50),"Moderate-Low",IF(AND(D12&gt;=50,D12&lt;70),"Moderate",IF(AND(D12&gt;=70,D12&lt;90),"Moderate-Strong",IF(D12&gt;=90,"Strong"))))))</f>
        <v>Calculated at completion</v>
      </c>
    </row>
    <row r="13" spans="1:5" x14ac:dyDescent="0.2">
      <c r="A13" s="4" t="s">
        <v>60</v>
      </c>
      <c r="B13">
        <f>SUM(D35:D41)</f>
        <v>0</v>
      </c>
      <c r="C13">
        <v>35</v>
      </c>
      <c r="D13" t="str">
        <f>IF(B8="Yes",(B13/C13)*100,"")</f>
        <v/>
      </c>
      <c r="E13" s="5" t="str">
        <f>IF(B8="No","Calculated at completion",IF(D13&lt;35,"Needs Improvement",IF(AND(D13&gt;=35,D13&lt;50),"Moderate-Low",IF(AND(D13&gt;=50,D13&lt;70),"Moderate",IF(AND(D13&gt;=70,D13&lt;90),"Moderate-Strong",IF(D13&gt;=90,"Strong"))))))</f>
        <v>Calculated at completion</v>
      </c>
    </row>
    <row r="14" spans="1:5" ht="17" thickBot="1" x14ac:dyDescent="0.25">
      <c r="A14" s="6" t="s">
        <v>61</v>
      </c>
      <c r="B14" s="7">
        <f>SUM(D42:D50)</f>
        <v>0</v>
      </c>
      <c r="C14" s="7">
        <v>45</v>
      </c>
      <c r="D14" s="7" t="str">
        <f>IF(B8="Yes",(B14/C14)*100,"")</f>
        <v/>
      </c>
      <c r="E14" s="8" t="str">
        <f>IF(B8="No","Calculated at completion",IF(D14&lt;35,"Needs Improvement",IF(AND(D14&gt;=35,D14&lt;50),"Moderate-Low",IF(AND(D14&gt;=50,D14&lt;70),"Moderate",IF(AND(D14&gt;=70,D14&lt;90),"Moderate-Strong",IF(D14&gt;=90,"Strong"))))))</f>
        <v>Calculated at completion</v>
      </c>
    </row>
    <row r="15" spans="1:5" ht="17" thickBot="1" x14ac:dyDescent="0.25">
      <c r="E15" s="5"/>
    </row>
    <row r="16" spans="1:5" ht="27" x14ac:dyDescent="0.35">
      <c r="A16" s="1" t="s">
        <v>62</v>
      </c>
      <c r="B16" s="2" t="s">
        <v>55</v>
      </c>
      <c r="C16" s="2" t="s">
        <v>56</v>
      </c>
      <c r="D16" s="2" t="s">
        <v>57</v>
      </c>
      <c r="E16" s="3" t="s">
        <v>58</v>
      </c>
    </row>
    <row r="17" spans="1:5" x14ac:dyDescent="0.2">
      <c r="A17" s="4" t="s">
        <v>63</v>
      </c>
      <c r="B17">
        <f>SUM(D22,D23,D29,D35,D36,D42)</f>
        <v>0</v>
      </c>
      <c r="C17">
        <v>30</v>
      </c>
      <c r="D17" t="str">
        <f>IF(B8="Yes",(B17/C17)*100,"")</f>
        <v/>
      </c>
      <c r="E17" s="5" t="str">
        <f>IF(B8="No","Calculated at completion",IF(D17&lt;35,"Needs Improvement",IF(AND(D17&gt;=35,D17&lt;50),"Moderate-Low",IF(AND(D17&gt;=50,D17&lt;70),"Moderate",IF(AND(D17&gt;=70,D17&lt;90),"Moderate-Strong",IF(D17&gt;=90,"Strong"))))))</f>
        <v>Calculated at completion</v>
      </c>
    </row>
    <row r="18" spans="1:5" x14ac:dyDescent="0.2">
      <c r="A18" s="4" t="s">
        <v>64</v>
      </c>
      <c r="B18">
        <f>SUM(D24,D25,D26,D30,D31,D32,D37,D38,D43,D44,D45,D46,D47,D48)</f>
        <v>0</v>
      </c>
      <c r="C18">
        <v>70</v>
      </c>
      <c r="D18" t="str">
        <f>IF(B8="Yes",(B18/C18)*100,"")</f>
        <v/>
      </c>
      <c r="E18" s="5" t="str">
        <f>IF(B8="No","Calculated at completion",IF(D18&lt;35,"Needs Improvement",IF(AND(D18&gt;=35,D18&lt;50),"Moderate-Low",IF(AND(D18&gt;=50,D18&lt;70),"Moderate",IF(AND(D18&gt;=70,D18&lt;90),"Moderate-Strong",IF(D18&gt;=90,"Strong"))))))</f>
        <v>Calculated at completion</v>
      </c>
    </row>
    <row r="19" spans="1:5" ht="17" thickBot="1" x14ac:dyDescent="0.25">
      <c r="A19" s="6" t="s">
        <v>65</v>
      </c>
      <c r="B19" s="7">
        <f>SUM(D27,D28,D33,D34,D39,D40,D41,D49,D50)</f>
        <v>0</v>
      </c>
      <c r="C19" s="7">
        <v>45</v>
      </c>
      <c r="D19" s="7" t="str">
        <f>IF(B8="Yes",(B19/C19)*100,"")</f>
        <v/>
      </c>
      <c r="E19" s="8" t="str">
        <f>IF(B8="No","Calculated at completion",IF(D19&lt;35,"Needs Improvement",IF(AND(D19&gt;=35,D19&lt;50),"Moderate-Low",IF(AND(D19&gt;=50,D19&lt;70),"Moderate",IF(AND(D19&gt;=70,D19&lt;90),"Moderate-Strong",IF(D19&gt;=90,"Strong"))))))</f>
        <v>Calculated at completion</v>
      </c>
    </row>
    <row r="20" spans="1:5" ht="17" thickBot="1" x14ac:dyDescent="0.25"/>
    <row r="21" spans="1:5" ht="27" x14ac:dyDescent="0.35">
      <c r="A21" s="1" t="s">
        <v>25</v>
      </c>
      <c r="B21" s="2" t="s">
        <v>62</v>
      </c>
      <c r="C21" s="2" t="s">
        <v>66</v>
      </c>
      <c r="D21" s="3" t="s">
        <v>11</v>
      </c>
    </row>
    <row r="22" spans="1:5" x14ac:dyDescent="0.2">
      <c r="A22" s="4" t="s">
        <v>11</v>
      </c>
      <c r="B22" t="s">
        <v>63</v>
      </c>
      <c r="C22" t="s">
        <v>67</v>
      </c>
      <c r="D22" s="5" t="str">
        <f>IF(Questionnaire!C24="","",Questionnaire!C24)</f>
        <v/>
      </c>
    </row>
    <row r="23" spans="1:5" x14ac:dyDescent="0.2">
      <c r="A23" s="4" t="s">
        <v>11</v>
      </c>
      <c r="B23" t="s">
        <v>63</v>
      </c>
      <c r="C23" t="s">
        <v>68</v>
      </c>
      <c r="D23" s="5" t="str">
        <f>IF(Questionnaire!C25="","",Questionnaire!C25)</f>
        <v/>
      </c>
    </row>
    <row r="24" spans="1:5" x14ac:dyDescent="0.2">
      <c r="A24" s="4" t="s">
        <v>11</v>
      </c>
      <c r="B24" t="s">
        <v>64</v>
      </c>
      <c r="C24" t="s">
        <v>69</v>
      </c>
      <c r="D24" s="5" t="str">
        <f>IF(Questionnaire!C26="","",Questionnaire!C26)</f>
        <v/>
      </c>
    </row>
    <row r="25" spans="1:5" x14ac:dyDescent="0.2">
      <c r="A25" s="4" t="s">
        <v>11</v>
      </c>
      <c r="B25" t="s">
        <v>64</v>
      </c>
      <c r="C25" t="s">
        <v>70</v>
      </c>
      <c r="D25" s="5" t="str">
        <f>IF(Questionnaire!C27="","",Questionnaire!C27)</f>
        <v/>
      </c>
    </row>
    <row r="26" spans="1:5" x14ac:dyDescent="0.2">
      <c r="A26" s="4" t="s">
        <v>11</v>
      </c>
      <c r="B26" t="s">
        <v>64</v>
      </c>
      <c r="C26" t="s">
        <v>71</v>
      </c>
      <c r="D26" s="5" t="str">
        <f>IF(Questionnaire!C28="","",Questionnaire!C28)</f>
        <v/>
      </c>
    </row>
    <row r="27" spans="1:5" x14ac:dyDescent="0.2">
      <c r="A27" s="4" t="s">
        <v>11</v>
      </c>
      <c r="B27" t="s">
        <v>65</v>
      </c>
      <c r="C27" t="s">
        <v>72</v>
      </c>
      <c r="D27" s="5" t="str">
        <f>IF(Questionnaire!C29="","",Questionnaire!C29)</f>
        <v/>
      </c>
    </row>
    <row r="28" spans="1:5" x14ac:dyDescent="0.2">
      <c r="A28" s="4" t="s">
        <v>11</v>
      </c>
      <c r="B28" t="s">
        <v>65</v>
      </c>
      <c r="C28" t="s">
        <v>73</v>
      </c>
      <c r="D28" s="5" t="str">
        <f>IF(Questionnaire!C30="","",Questionnaire!C30)</f>
        <v/>
      </c>
    </row>
    <row r="29" spans="1:5" x14ac:dyDescent="0.2">
      <c r="A29" s="4" t="s">
        <v>59</v>
      </c>
      <c r="B29" t="s">
        <v>63</v>
      </c>
      <c r="C29" t="s">
        <v>74</v>
      </c>
      <c r="D29" s="5" t="str">
        <f>IF(Questionnaire!C31="","",Questionnaire!C31)</f>
        <v/>
      </c>
    </row>
    <row r="30" spans="1:5" x14ac:dyDescent="0.2">
      <c r="A30" s="4" t="s">
        <v>59</v>
      </c>
      <c r="B30" t="s">
        <v>64</v>
      </c>
      <c r="C30" t="s">
        <v>75</v>
      </c>
      <c r="D30" s="5" t="str">
        <f>IF(Questionnaire!C32="","",Questionnaire!C32)</f>
        <v/>
      </c>
    </row>
    <row r="31" spans="1:5" x14ac:dyDescent="0.2">
      <c r="A31" s="4" t="s">
        <v>59</v>
      </c>
      <c r="B31" t="s">
        <v>64</v>
      </c>
      <c r="C31" t="s">
        <v>76</v>
      </c>
      <c r="D31" s="5" t="str">
        <f>IF(Questionnaire!C33="","",Questionnaire!C33)</f>
        <v/>
      </c>
    </row>
    <row r="32" spans="1:5" x14ac:dyDescent="0.2">
      <c r="A32" s="4" t="s">
        <v>59</v>
      </c>
      <c r="B32" t="s">
        <v>64</v>
      </c>
      <c r="C32" t="s">
        <v>77</v>
      </c>
      <c r="D32" s="5" t="str">
        <f>IF(Questionnaire!C34="","",Questionnaire!C34)</f>
        <v/>
      </c>
    </row>
    <row r="33" spans="1:4" x14ac:dyDescent="0.2">
      <c r="A33" s="4" t="s">
        <v>59</v>
      </c>
      <c r="B33" t="s">
        <v>65</v>
      </c>
      <c r="C33" t="s">
        <v>78</v>
      </c>
      <c r="D33" s="5" t="str">
        <f>IF(Questionnaire!C35="","",Questionnaire!C35)</f>
        <v/>
      </c>
    </row>
    <row r="34" spans="1:4" x14ac:dyDescent="0.2">
      <c r="A34" s="4" t="s">
        <v>59</v>
      </c>
      <c r="B34" t="s">
        <v>65</v>
      </c>
      <c r="C34" t="s">
        <v>79</v>
      </c>
      <c r="D34" s="5" t="str">
        <f>IF(Questionnaire!C36="","",Questionnaire!C36)</f>
        <v/>
      </c>
    </row>
    <row r="35" spans="1:4" x14ac:dyDescent="0.2">
      <c r="A35" s="4" t="s">
        <v>60</v>
      </c>
      <c r="B35" t="s">
        <v>63</v>
      </c>
      <c r="C35" t="s">
        <v>80</v>
      </c>
      <c r="D35" s="5" t="str">
        <f>IF(Questionnaire!C37="","",Questionnaire!C37)</f>
        <v/>
      </c>
    </row>
    <row r="36" spans="1:4" x14ac:dyDescent="0.2">
      <c r="A36" s="4" t="s">
        <v>60</v>
      </c>
      <c r="B36" t="s">
        <v>63</v>
      </c>
      <c r="C36" t="s">
        <v>81</v>
      </c>
      <c r="D36" s="5" t="str">
        <f>IF(Questionnaire!C38="","",Questionnaire!C38)</f>
        <v/>
      </c>
    </row>
    <row r="37" spans="1:4" x14ac:dyDescent="0.2">
      <c r="A37" s="4" t="s">
        <v>60</v>
      </c>
      <c r="B37" t="s">
        <v>64</v>
      </c>
      <c r="C37" t="s">
        <v>82</v>
      </c>
      <c r="D37" s="5" t="str">
        <f>IF(Questionnaire!C39="","",Questionnaire!C39)</f>
        <v/>
      </c>
    </row>
    <row r="38" spans="1:4" x14ac:dyDescent="0.2">
      <c r="A38" s="4" t="s">
        <v>60</v>
      </c>
      <c r="B38" t="s">
        <v>64</v>
      </c>
      <c r="C38" t="s">
        <v>83</v>
      </c>
      <c r="D38" s="5" t="str">
        <f>IF(Questionnaire!C40="","",Questionnaire!C40)</f>
        <v/>
      </c>
    </row>
    <row r="39" spans="1:4" x14ac:dyDescent="0.2">
      <c r="A39" s="4" t="s">
        <v>60</v>
      </c>
      <c r="B39" t="s">
        <v>65</v>
      </c>
      <c r="C39" t="s">
        <v>84</v>
      </c>
      <c r="D39" s="5" t="str">
        <f>IF(Questionnaire!C41="","",Questionnaire!C41)</f>
        <v/>
      </c>
    </row>
    <row r="40" spans="1:4" x14ac:dyDescent="0.2">
      <c r="A40" s="4" t="s">
        <v>60</v>
      </c>
      <c r="B40" t="s">
        <v>65</v>
      </c>
      <c r="C40" t="s">
        <v>85</v>
      </c>
      <c r="D40" s="5" t="str">
        <f>IF(Questionnaire!C42="","",Questionnaire!C42)</f>
        <v/>
      </c>
    </row>
    <row r="41" spans="1:4" x14ac:dyDescent="0.2">
      <c r="A41" s="4" t="s">
        <v>60</v>
      </c>
      <c r="B41" t="s">
        <v>65</v>
      </c>
      <c r="C41" t="s">
        <v>86</v>
      </c>
      <c r="D41" s="5" t="str">
        <f>IF(Questionnaire!C43="","",Questionnaire!C43)</f>
        <v/>
      </c>
    </row>
    <row r="42" spans="1:4" x14ac:dyDescent="0.2">
      <c r="A42" s="4" t="s">
        <v>61</v>
      </c>
      <c r="B42" t="s">
        <v>63</v>
      </c>
      <c r="C42" t="s">
        <v>87</v>
      </c>
      <c r="D42" s="5" t="str">
        <f>IF(Questionnaire!C44="","",Questionnaire!C44)</f>
        <v/>
      </c>
    </row>
    <row r="43" spans="1:4" x14ac:dyDescent="0.2">
      <c r="A43" s="4" t="s">
        <v>61</v>
      </c>
      <c r="B43" t="s">
        <v>64</v>
      </c>
      <c r="C43" t="s">
        <v>88</v>
      </c>
      <c r="D43" s="5" t="str">
        <f>IF(Questionnaire!C45="","",Questionnaire!C45)</f>
        <v/>
      </c>
    </row>
    <row r="44" spans="1:4" x14ac:dyDescent="0.2">
      <c r="A44" s="4" t="s">
        <v>61</v>
      </c>
      <c r="B44" t="s">
        <v>64</v>
      </c>
      <c r="C44" t="s">
        <v>89</v>
      </c>
      <c r="D44" s="5" t="str">
        <f>IF(Questionnaire!C46="","",Questionnaire!C46)</f>
        <v/>
      </c>
    </row>
    <row r="45" spans="1:4" x14ac:dyDescent="0.2">
      <c r="A45" s="4" t="s">
        <v>61</v>
      </c>
      <c r="B45" t="s">
        <v>64</v>
      </c>
      <c r="C45" t="s">
        <v>90</v>
      </c>
      <c r="D45" s="5" t="str">
        <f>IF(Questionnaire!C47="","",Questionnaire!C47)</f>
        <v/>
      </c>
    </row>
    <row r="46" spans="1:4" x14ac:dyDescent="0.2">
      <c r="A46" s="4" t="s">
        <v>61</v>
      </c>
      <c r="B46" t="s">
        <v>64</v>
      </c>
      <c r="C46" t="s">
        <v>91</v>
      </c>
      <c r="D46" s="5" t="str">
        <f>IF(Questionnaire!C48="","",Questionnaire!C48)</f>
        <v/>
      </c>
    </row>
    <row r="47" spans="1:4" x14ac:dyDescent="0.2">
      <c r="A47" s="4" t="s">
        <v>61</v>
      </c>
      <c r="B47" t="s">
        <v>64</v>
      </c>
      <c r="C47" t="s">
        <v>92</v>
      </c>
      <c r="D47" s="5" t="str">
        <f>IF(Questionnaire!C49="","",Questionnaire!C49)</f>
        <v/>
      </c>
    </row>
    <row r="48" spans="1:4" x14ac:dyDescent="0.2">
      <c r="A48" s="4" t="s">
        <v>61</v>
      </c>
      <c r="B48" t="s">
        <v>64</v>
      </c>
      <c r="C48" t="s">
        <v>93</v>
      </c>
      <c r="D48" s="5" t="str">
        <f>IF(Questionnaire!C50="","",Questionnaire!C50)</f>
        <v/>
      </c>
    </row>
    <row r="49" spans="1:4" x14ac:dyDescent="0.2">
      <c r="A49" s="4" t="s">
        <v>61</v>
      </c>
      <c r="B49" t="s">
        <v>65</v>
      </c>
      <c r="C49" t="s">
        <v>94</v>
      </c>
      <c r="D49" s="5" t="str">
        <f>IF(Questionnaire!C51="","",Questionnaire!C51)</f>
        <v/>
      </c>
    </row>
    <row r="50" spans="1:4" ht="17" thickBot="1" x14ac:dyDescent="0.25">
      <c r="A50" s="6" t="s">
        <v>61</v>
      </c>
      <c r="B50" s="7" t="s">
        <v>65</v>
      </c>
      <c r="C50" s="7" t="s">
        <v>95</v>
      </c>
      <c r="D50" s="8" t="str">
        <f>IF(Questionnaire!C52="","",Questionnaire!C52)</f>
        <v/>
      </c>
    </row>
    <row r="51" spans="1:4" x14ac:dyDescent="0.2">
      <c r="A51" s="4"/>
    </row>
  </sheetData>
  <autoFilter ref="A21:D50" xr:uid="{EC55A5C2-FC17-FC4C-BBE0-FD9AFF0EC920}"/>
  <conditionalFormatting sqref="A1:A10 A15:A1048576">
    <cfRule type="containsText" dxfId="11" priority="12" operator="containsText" text="Response">
      <formula>NOT(ISERROR(SEARCH("Response",A1)))</formula>
    </cfRule>
    <cfRule type="containsText" dxfId="10" priority="13" operator="containsText" text="Governance">
      <formula>NOT(ISERROR(SEARCH("Governance",A1)))</formula>
    </cfRule>
    <cfRule type="containsText" dxfId="9" priority="14" operator="containsText" text="Architecture">
      <formula>NOT(ISERROR(SEARCH("Architecture",A1)))</formula>
    </cfRule>
    <cfRule type="containsText" dxfId="8" priority="15" operator="containsText" text="Risk">
      <formula>NOT(ISERROR(SEARCH("Risk",A1)))</formula>
    </cfRule>
  </conditionalFormatting>
  <conditionalFormatting sqref="B11:B15 B17:B1048576">
    <cfRule type="containsText" dxfId="7" priority="9" operator="containsText" text="Technology">
      <formula>NOT(ISERROR(SEARCH("Technology",B11)))</formula>
    </cfRule>
    <cfRule type="containsText" dxfId="6" priority="10" operator="containsText" text="Process">
      <formula>NOT(ISERROR(SEARCH("Process",B11)))</formula>
    </cfRule>
    <cfRule type="containsText" dxfId="5" priority="11" operator="containsText" text="People">
      <formula>NOT(ISERROR(SEARCH("People",B11)))</formula>
    </cfRule>
  </conditionalFormatting>
  <conditionalFormatting sqref="D22:D1048576">
    <cfRule type="containsText" dxfId="4" priority="4" operator="containsText" text="5">
      <formula>NOT(ISERROR(SEARCH("5",D22)))</formula>
    </cfRule>
    <cfRule type="containsText" dxfId="3" priority="5" operator="containsText" text="4">
      <formula>NOT(ISERROR(SEARCH("4",D22)))</formula>
    </cfRule>
    <cfRule type="containsText" dxfId="2" priority="6" operator="containsText" text="3">
      <formula>NOT(ISERROR(SEARCH("3",D22)))</formula>
    </cfRule>
    <cfRule type="containsText" dxfId="1" priority="7" operator="containsText" text="2">
      <formula>NOT(ISERROR(SEARCH("2",D22)))</formula>
    </cfRule>
    <cfRule type="containsText" dxfId="0" priority="8" operator="containsText" text="1">
      <formula>NOT(ISERROR(SEARCH("1",D22)))</formula>
    </cfRule>
  </conditionalFormatting>
  <dataValidations count="2">
    <dataValidation type="list" allowBlank="1" showInputMessage="1" showErrorMessage="1" sqref="B22:B326" xr:uid="{EA35CE44-C068-D14D-8853-B406B94C18F9}">
      <formula1>"People, Process, Technology"</formula1>
    </dataValidation>
    <dataValidation type="list" allowBlank="1" showInputMessage="1" showErrorMessage="1" sqref="A22:A296" xr:uid="{4ECF6CD9-1EE8-CB4D-B63D-33C41A9253F8}">
      <formula1>"Response, Governance, Architecture, Risk"</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About</vt:lpstr>
      <vt:lpstr>How_to_Use</vt:lpstr>
      <vt:lpstr>Questionnaire</vt:lpstr>
      <vt:lpstr>Results</vt:lpstr>
      <vt:lpstr>Scoring_Guidance_Defined</vt:lpstr>
      <vt:lpstr>Calculations (DO_NOT_EDIT)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Jacob Schofield</dc:creator>
  <cp:keywords/>
  <dc:description/>
  <cp:lastModifiedBy>David Mulqueen</cp:lastModifiedBy>
  <cp:revision/>
  <dcterms:created xsi:type="dcterms:W3CDTF">2024-11-14T18:35:47Z</dcterms:created>
  <dcterms:modified xsi:type="dcterms:W3CDTF">2024-11-22T19:50:46Z</dcterms:modified>
  <cp:category/>
  <cp:contentStatus/>
</cp:coreProperties>
</file>